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8_{03BD07FF-1384-4CBE-912B-280288981D17}" xr6:coauthVersionLast="47" xr6:coauthVersionMax="47" xr10:uidLastSave="{00000000-0000-0000-0000-000000000000}"/>
  <bookViews>
    <workbookView xWindow="-108" yWindow="-108" windowWidth="23256" windowHeight="12576" tabRatio="629" activeTab="1" xr2:uid="{00000000-000D-0000-FFFF-FFFF00000000}"/>
  </bookViews>
  <sheets>
    <sheet name="Data" sheetId="22" r:id="rId1"/>
    <sheet name="Figure 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C4" i="4"/>
  <c r="B4" i="4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</calcChain>
</file>

<file path=xl/sharedStrings.xml><?xml version="1.0" encoding="utf-8"?>
<sst xmlns="http://schemas.openxmlformats.org/spreadsheetml/2006/main" count="181" uniqueCount="122">
  <si>
    <t>Title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</si>
  <si>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</si>
  <si>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</si>
  <si>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</si>
  <si>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</si>
  <si>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</si>
  <si>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</si>
  <si>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</si>
  <si>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</si>
  <si>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</si>
  <si>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</si>
  <si>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</si>
  <si>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</si>
  <si>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</si>
  <si>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</si>
  <si>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</si>
  <si>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</si>
  <si>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</si>
  <si>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</si>
  <si>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</si>
  <si>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</si>
  <si>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</si>
  <si>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</si>
  <si>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</si>
  <si>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</si>
  <si>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</si>
  <si>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</si>
  <si>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</si>
  <si>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</si>
  <si>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</si>
  <si>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</si>
  <si>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</si>
  <si>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</si>
  <si>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</si>
  <si>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</si>
  <si>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</si>
  <si>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</si>
  <si>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</si>
  <si>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</si>
  <si>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</si>
  <si>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</si>
  <si>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</si>
  <si>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</si>
  <si>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</si>
  <si>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</si>
  <si>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</si>
  <si>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</si>
  <si>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</si>
  <si>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external debt</t>
  </si>
  <si>
    <t>Country Name</t>
  </si>
  <si>
    <t>Country Code</t>
  </si>
  <si>
    <t>Series Name</t>
  </si>
  <si>
    <t>Series Code</t>
  </si>
  <si>
    <t>1970 [YR1970]</t>
  </si>
  <si>
    <t>1971 [YR1971]</t>
  </si>
  <si>
    <t>1972 [YR1972]</t>
  </si>
  <si>
    <t>1973 [YR1973]</t>
  </si>
  <si>
    <t>1974 [YR1974]</t>
  </si>
  <si>
    <t>1975 [YR1975]</t>
  </si>
  <si>
    <t>1976 [YR1976]</t>
  </si>
  <si>
    <t>1977 [YR1977]</t>
  </si>
  <si>
    <t>1978 [YR1978]</t>
  </si>
  <si>
    <t>1979 [YR1979]</t>
  </si>
  <si>
    <t>1980 [YR1980]</t>
  </si>
  <si>
    <t>1981 [YR1981]</t>
  </si>
  <si>
    <t>1982 [YR1982]</t>
  </si>
  <si>
    <t>1983 [YR1983]</t>
  </si>
  <si>
    <t>1984 [YR1984]</t>
  </si>
  <si>
    <t>1985 [YR1985]</t>
  </si>
  <si>
    <t>1986 [YR1986]</t>
  </si>
  <si>
    <t>1987 [YR1987]</t>
  </si>
  <si>
    <t>1988 [YR1988]</t>
  </si>
  <si>
    <t>1989 [YR1989]</t>
  </si>
  <si>
    <t>1990 [YR1990]</t>
  </si>
  <si>
    <t>1991 [YR1991]</t>
  </si>
  <si>
    <t>1992 [YR1992]</t>
  </si>
  <si>
    <t>1993 [YR1993]</t>
  </si>
  <si>
    <t>1994 [YR1994]</t>
  </si>
  <si>
    <t>1995 [YR1995]</t>
  </si>
  <si>
    <t>1996 [YR1996]</t>
  </si>
  <si>
    <t>1997 [YR1997]</t>
  </si>
  <si>
    <t>1998 [YR1998]</t>
  </si>
  <si>
    <t>1999 [YR1999]</t>
  </si>
  <si>
    <t>2000 [YR2000]</t>
  </si>
  <si>
    <t>2001 [YR2001]</t>
  </si>
  <si>
    <t>2002 [YR2002]</t>
  </si>
  <si>
    <t>2003 [YR2003]</t>
  </si>
  <si>
    <t>2004 [YR2004]</t>
  </si>
  <si>
    <t>2005 [YR2005]</t>
  </si>
  <si>
    <t>2006 [YR2006]</t>
  </si>
  <si>
    <t>2007 [YR2007]</t>
  </si>
  <si>
    <t>2008 [YR2008]</t>
  </si>
  <si>
    <t>2009 [YR2009]</t>
  </si>
  <si>
    <t>2010 [YR2010]</t>
  </si>
  <si>
    <t>2011 [YR2011]</t>
  </si>
  <si>
    <t>2012 [YR2012]</t>
  </si>
  <si>
    <t>2013 [YR2013]</t>
  </si>
  <si>
    <t>2014 [YR2014]</t>
  </si>
  <si>
    <t>2015 [YR2015]</t>
  </si>
  <si>
    <t>2016 [YR2016]</t>
  </si>
  <si>
    <t>2017 [YR2017]</t>
  </si>
  <si>
    <t>2018 [YR2018]</t>
  </si>
  <si>
    <t>2019 [YR2019]</t>
  </si>
  <si>
    <t>Bolivia</t>
  </si>
  <si>
    <t>BOL</t>
  </si>
  <si>
    <t>Net foreign assets (current LCU)</t>
  </si>
  <si>
    <t>FM.AST.NFRG.CN</t>
  </si>
  <si>
    <t>Total reserves minus gold (current US$)</t>
  </si>
  <si>
    <t>FI.RES.XGLD.CD</t>
  </si>
  <si>
    <t>GDP (current LCU)</t>
  </si>
  <si>
    <t>NY.GDP.MKTP.CN</t>
  </si>
  <si>
    <t>GDP (current US$)</t>
  </si>
  <si>
    <t>NY.GDP.MKTP.CD</t>
  </si>
  <si>
    <t>External debt stocks, public and publicly guaranteed (PPG) (DOD, current US$)</t>
  </si>
  <si>
    <t>DT.DOD.DPPG.CD</t>
  </si>
  <si>
    <t>..</t>
  </si>
  <si>
    <t>Total reserves (includes gold, current US$)</t>
  </si>
  <si>
    <t>FI.RES.TOTL.CD</t>
  </si>
  <si>
    <t>Data from database: World Development Indicators</t>
  </si>
  <si>
    <t>Last Updated: 08/18/2020</t>
  </si>
  <si>
    <t>foreign reserves</t>
  </si>
  <si>
    <t>external debt and foreign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</si>
</sst>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0" fontId="0" fillId="0" borderId="0" xfId="0"/>
    <xf numFmtId="49" fontId="0" fillId="0" borderId="0" xfId="0" applyNumberFormat="1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 2" xfId="9" xr:uid="{CAF75E87-8A57-434A-AC64-5620FCEB023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4985-8947-416B-958E-9244C8532DD9}">
  <dimension ref="A1:BB13"/>
  <sheetViews>
    <sheetView workbookViewId="0">
      <selection activeCell="E10" sqref="E10"/>
    </sheetView>
  </sheetViews>
  <sheetFormatPr defaultColWidth="8" defaultRowHeight="15.6" x14ac:dyDescent="0.3"/>
  <cols>
    <col min="1" max="2" width="8" style="2"/>
    <col min="3" max="3" width="62" style="2" bestFit="1" customWidth="1"/>
    <col min="4" max="16384" width="8" style="2"/>
  </cols>
  <sheetData>
    <row r="1" spans="1:54" x14ac:dyDescent="0.3">
      <c r="A1" s="2" t="s">
        <v>49</v>
      </c>
      <c r="B1" s="3" t="s">
        <v>50</v>
      </c>
      <c r="C1" s="2" t="s">
        <v>51</v>
      </c>
      <c r="D1" s="3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  <c r="W1" s="2" t="s">
        <v>71</v>
      </c>
      <c r="X1" s="2" t="s">
        <v>72</v>
      </c>
      <c r="Y1" s="2" t="s">
        <v>73</v>
      </c>
      <c r="Z1" s="2" t="s">
        <v>74</v>
      </c>
      <c r="AA1" s="2" t="s">
        <v>75</v>
      </c>
      <c r="AB1" s="2" t="s">
        <v>76</v>
      </c>
      <c r="AC1" s="2" t="s">
        <v>77</v>
      </c>
      <c r="AD1" s="2" t="s">
        <v>78</v>
      </c>
      <c r="AE1" s="2" t="s">
        <v>79</v>
      </c>
      <c r="AF1" s="2" t="s">
        <v>80</v>
      </c>
      <c r="AG1" s="2" t="s">
        <v>81</v>
      </c>
      <c r="AH1" s="2" t="s">
        <v>82</v>
      </c>
      <c r="AI1" s="2" t="s">
        <v>83</v>
      </c>
      <c r="AJ1" s="2" t="s">
        <v>84</v>
      </c>
      <c r="AK1" s="2" t="s">
        <v>85</v>
      </c>
      <c r="AL1" s="2" t="s">
        <v>86</v>
      </c>
      <c r="AM1" s="2" t="s">
        <v>87</v>
      </c>
      <c r="AN1" s="2" t="s">
        <v>88</v>
      </c>
      <c r="AO1" s="2" t="s">
        <v>89</v>
      </c>
      <c r="AP1" s="2" t="s">
        <v>90</v>
      </c>
      <c r="AQ1" s="2" t="s">
        <v>91</v>
      </c>
      <c r="AR1" s="2" t="s">
        <v>92</v>
      </c>
      <c r="AS1" s="2" t="s">
        <v>93</v>
      </c>
      <c r="AT1" s="2" t="s">
        <v>94</v>
      </c>
      <c r="AU1" s="2" t="s">
        <v>95</v>
      </c>
      <c r="AV1" s="2" t="s">
        <v>96</v>
      </c>
      <c r="AW1" s="2" t="s">
        <v>97</v>
      </c>
      <c r="AX1" s="2" t="s">
        <v>98</v>
      </c>
      <c r="AY1" s="2" t="s">
        <v>99</v>
      </c>
      <c r="AZ1" s="2" t="s">
        <v>100</v>
      </c>
      <c r="BA1" s="2" t="s">
        <v>101</v>
      </c>
      <c r="BB1" s="2" t="s">
        <v>102</v>
      </c>
    </row>
    <row r="2" spans="1:54" x14ac:dyDescent="0.3">
      <c r="B2" s="3"/>
      <c r="D2" s="3"/>
    </row>
    <row r="3" spans="1:54" x14ac:dyDescent="0.3">
      <c r="A3" s="2" t="s">
        <v>103</v>
      </c>
      <c r="B3" s="3" t="s">
        <v>104</v>
      </c>
      <c r="C3" s="2" t="s">
        <v>105</v>
      </c>
      <c r="D3" s="3" t="s">
        <v>106</v>
      </c>
      <c r="E3" s="2">
        <v>130.58359999999999</v>
      </c>
      <c r="F3" s="2">
        <v>31.141692912109001</v>
      </c>
      <c r="G3" s="2">
        <v>478.63260000000002</v>
      </c>
      <c r="H3" s="2">
        <v>-151.49314000000001</v>
      </c>
      <c r="I3" s="2">
        <v>1833.3508099999999</v>
      </c>
      <c r="J3" s="2">
        <v>886.34479599999997</v>
      </c>
      <c r="K3" s="2">
        <v>1846.879146</v>
      </c>
      <c r="L3" s="2">
        <v>1599.2681359999999</v>
      </c>
      <c r="M3" s="2">
        <v>-1617.4721360000001</v>
      </c>
      <c r="N3" s="2">
        <v>-6544.72</v>
      </c>
      <c r="O3" s="2">
        <v>-8841.5400000000009</v>
      </c>
      <c r="P3" s="2">
        <v>-15135.306560843799</v>
      </c>
      <c r="Q3" s="2">
        <v>-137554.73790437501</v>
      </c>
      <c r="R3" s="2">
        <v>-459220.95825000003</v>
      </c>
      <c r="S3" s="2">
        <v>-6147781.7044000002</v>
      </c>
      <c r="T3" s="2">
        <v>-549800000</v>
      </c>
      <c r="U3" s="2">
        <v>-408651137</v>
      </c>
      <c r="V3" s="2">
        <v>-234571380.354</v>
      </c>
      <c r="W3" s="2">
        <v>-310181789.30500001</v>
      </c>
      <c r="X3" s="2">
        <v>-670162887.86399996</v>
      </c>
      <c r="Y3" s="2">
        <v>-433822808.68000001</v>
      </c>
      <c r="Z3" s="2">
        <v>-298795561.47974998</v>
      </c>
      <c r="AA3" s="2">
        <v>-549133039.375</v>
      </c>
      <c r="AB3" s="2">
        <v>-480195547.79400003</v>
      </c>
      <c r="AC3" s="2">
        <v>-856698701.55997002</v>
      </c>
      <c r="AD3" s="2">
        <v>-605689465.44172597</v>
      </c>
      <c r="AE3" s="2">
        <v>1272790368.1115501</v>
      </c>
      <c r="AF3" s="2">
        <v>1310063428.02162</v>
      </c>
      <c r="AG3" s="2">
        <v>2463493761.8626199</v>
      </c>
      <c r="AH3" s="2">
        <v>4267114295.8578</v>
      </c>
      <c r="AI3" s="2">
        <v>6831169751.2310104</v>
      </c>
      <c r="AJ3" s="2">
        <v>10461207565.308901</v>
      </c>
      <c r="AK3" s="2">
        <v>9811747172.0288601</v>
      </c>
      <c r="AL3" s="2">
        <v>11828465719.7505</v>
      </c>
      <c r="AM3" s="2">
        <v>12973400513.8985</v>
      </c>
      <c r="AN3" s="2">
        <v>19273646645.0975</v>
      </c>
      <c r="AO3" s="2">
        <v>32422935629.145802</v>
      </c>
      <c r="AP3" s="2">
        <v>46223554384.234703</v>
      </c>
      <c r="AQ3" s="2">
        <v>59371840988.773804</v>
      </c>
      <c r="AR3" s="2">
        <v>67556253732.912399</v>
      </c>
      <c r="AS3" s="2">
        <v>75924768616.481598</v>
      </c>
      <c r="AT3" s="2">
        <v>89544307679.494995</v>
      </c>
      <c r="AU3" s="2">
        <v>105256968559.683</v>
      </c>
      <c r="AV3" s="2">
        <v>110362441393.22</v>
      </c>
      <c r="AW3" s="2">
        <v>118954982593.605</v>
      </c>
      <c r="AX3" s="2">
        <v>106225027177.507</v>
      </c>
      <c r="AY3" s="2">
        <v>85424140110.226898</v>
      </c>
      <c r="AZ3" s="2">
        <v>85972626465.530304</v>
      </c>
      <c r="BA3" s="2">
        <v>74676808344.499298</v>
      </c>
      <c r="BB3" s="2">
        <v>55346499982.879303</v>
      </c>
    </row>
    <row r="4" spans="1:54" x14ac:dyDescent="0.3">
      <c r="A4" s="2" t="s">
        <v>103</v>
      </c>
      <c r="B4" s="3" t="s">
        <v>104</v>
      </c>
      <c r="C4" s="2" t="s">
        <v>107</v>
      </c>
      <c r="D4" s="3" t="s">
        <v>108</v>
      </c>
      <c r="E4" s="2">
        <v>32820000</v>
      </c>
      <c r="F4" s="2">
        <v>39649150.429020301</v>
      </c>
      <c r="G4" s="2">
        <v>44257152.166828297</v>
      </c>
      <c r="H4" s="2">
        <v>54929832.924337797</v>
      </c>
      <c r="I4" s="2">
        <v>176220040.16261801</v>
      </c>
      <c r="J4" s="2">
        <v>139529730.055758</v>
      </c>
      <c r="K4" s="2">
        <v>151063977.43196201</v>
      </c>
      <c r="L4" s="2">
        <v>211088440.814208</v>
      </c>
      <c r="M4" s="2">
        <v>169768527.09824201</v>
      </c>
      <c r="N4" s="2">
        <v>178200000</v>
      </c>
      <c r="O4" s="2">
        <v>106100000</v>
      </c>
      <c r="P4" s="2">
        <v>99839674.558441803</v>
      </c>
      <c r="Q4" s="2">
        <v>155911031.07454899</v>
      </c>
      <c r="R4" s="2">
        <v>160136104.27695799</v>
      </c>
      <c r="S4" s="2">
        <v>251639208.38279101</v>
      </c>
      <c r="T4" s="2">
        <v>200010984.18277699</v>
      </c>
      <c r="U4" s="2">
        <v>163670857.33856899</v>
      </c>
      <c r="V4" s="2">
        <v>97314186.610676795</v>
      </c>
      <c r="W4" s="2">
        <v>105826913.91584</v>
      </c>
      <c r="X4" s="2">
        <v>204900000</v>
      </c>
      <c r="Y4" s="2">
        <v>166810086.639826</v>
      </c>
      <c r="Z4" s="2">
        <v>106371521.54944301</v>
      </c>
      <c r="AA4" s="2">
        <v>181792546.09704801</v>
      </c>
      <c r="AB4" s="2">
        <v>223386892.21668899</v>
      </c>
      <c r="AC4" s="2">
        <v>450958647.77234501</v>
      </c>
      <c r="AD4" s="2">
        <v>659954209.42788196</v>
      </c>
      <c r="AE4" s="2">
        <v>955010418.55997396</v>
      </c>
      <c r="AF4" s="2">
        <v>1086643726.25318</v>
      </c>
      <c r="AG4" s="2">
        <v>948491205.02946305</v>
      </c>
      <c r="AH4" s="2">
        <v>974931910.33652604</v>
      </c>
      <c r="AI4" s="2">
        <v>926431168.38259602</v>
      </c>
      <c r="AJ4" s="2">
        <v>886421960.90062296</v>
      </c>
      <c r="AK4" s="2">
        <v>580458218.55694699</v>
      </c>
      <c r="AL4" s="2">
        <v>716795371.94577396</v>
      </c>
      <c r="AM4" s="2">
        <v>872372122.86150897</v>
      </c>
      <c r="AN4" s="2">
        <v>1327603534.2381999</v>
      </c>
      <c r="AO4" s="2">
        <v>2614812412.5479798</v>
      </c>
      <c r="AP4" s="2">
        <v>4554023296.6084404</v>
      </c>
      <c r="AQ4" s="2">
        <v>6927359027.5214996</v>
      </c>
      <c r="AR4" s="2">
        <v>7583785263.6213598</v>
      </c>
      <c r="AS4" s="2">
        <v>8133860291.4249496</v>
      </c>
      <c r="AT4" s="2">
        <v>9910714358.2331104</v>
      </c>
      <c r="AU4" s="2">
        <v>11659294426.120001</v>
      </c>
      <c r="AV4" s="2">
        <v>12782730516.282101</v>
      </c>
      <c r="AW4" s="2">
        <v>13480889094.547701</v>
      </c>
      <c r="AX4" s="2">
        <v>11600788401.4687</v>
      </c>
      <c r="AY4" s="2">
        <v>8487385112.5107403</v>
      </c>
      <c r="AZ4" s="2">
        <v>8473883546.8580599</v>
      </c>
      <c r="BA4" s="2">
        <v>7177825599.9346399</v>
      </c>
      <c r="BB4" s="2">
        <v>4373778649.7488003</v>
      </c>
    </row>
    <row r="5" spans="1:54" x14ac:dyDescent="0.3">
      <c r="A5" s="2" t="s">
        <v>103</v>
      </c>
      <c r="B5" s="3" t="s">
        <v>104</v>
      </c>
      <c r="C5" s="2" t="s">
        <v>109</v>
      </c>
      <c r="D5" s="3" t="s">
        <v>110</v>
      </c>
      <c r="E5" s="2">
        <v>12082</v>
      </c>
      <c r="F5" s="2">
        <v>13016</v>
      </c>
      <c r="G5" s="2">
        <v>16720</v>
      </c>
      <c r="H5" s="2">
        <v>25272.000000000004</v>
      </c>
      <c r="I5" s="2">
        <v>42026</v>
      </c>
      <c r="J5" s="2">
        <v>48118</v>
      </c>
      <c r="K5" s="2">
        <v>54667</v>
      </c>
      <c r="L5" s="2">
        <v>64581</v>
      </c>
      <c r="M5" s="2">
        <v>75202</v>
      </c>
      <c r="N5" s="2">
        <v>90210</v>
      </c>
      <c r="O5" s="2">
        <v>111000</v>
      </c>
      <c r="P5" s="2">
        <v>144000</v>
      </c>
      <c r="Q5" s="2">
        <v>358000</v>
      </c>
      <c r="R5" s="2">
        <v>1256000</v>
      </c>
      <c r="S5" s="2">
        <v>19347000</v>
      </c>
      <c r="T5" s="2">
        <v>2366158000</v>
      </c>
      <c r="U5" s="2">
        <v>7607769000.000001</v>
      </c>
      <c r="V5" s="2">
        <v>8884397999.9999981</v>
      </c>
      <c r="W5" s="2">
        <v>10805500000</v>
      </c>
      <c r="X5" s="2">
        <v>12693906000.000002</v>
      </c>
      <c r="Y5" s="2">
        <v>15443136000</v>
      </c>
      <c r="Z5" s="2">
        <v>19132128000</v>
      </c>
      <c r="AA5" s="2">
        <v>22014006000</v>
      </c>
      <c r="AB5" s="2">
        <v>24458969000</v>
      </c>
      <c r="AC5" s="2">
        <v>27636342000</v>
      </c>
      <c r="AD5" s="2">
        <v>32235073000</v>
      </c>
      <c r="AE5" s="2">
        <v>37536647000</v>
      </c>
      <c r="AF5" s="2">
        <v>41643866000</v>
      </c>
      <c r="AG5" s="2">
        <v>46822326000</v>
      </c>
      <c r="AH5" s="2">
        <v>48156175000</v>
      </c>
      <c r="AI5" s="2">
        <v>51928492000</v>
      </c>
      <c r="AJ5" s="2">
        <v>53790327000</v>
      </c>
      <c r="AK5" s="2">
        <v>56682329000</v>
      </c>
      <c r="AL5" s="2">
        <v>61904449000</v>
      </c>
      <c r="AM5" s="2">
        <v>69626113000</v>
      </c>
      <c r="AN5" s="2">
        <v>77023816999.999985</v>
      </c>
      <c r="AO5" s="2">
        <v>91747795000</v>
      </c>
      <c r="AP5" s="2">
        <v>103009181999.99998</v>
      </c>
      <c r="AQ5" s="2">
        <v>120693764000</v>
      </c>
      <c r="AR5" s="2">
        <v>121726745000</v>
      </c>
      <c r="AS5" s="2">
        <v>137875569000</v>
      </c>
      <c r="AT5" s="2">
        <v>166231564000.00003</v>
      </c>
      <c r="AU5" s="2">
        <v>187153878000</v>
      </c>
      <c r="AV5" s="2">
        <v>211856030999.99997</v>
      </c>
      <c r="AW5" s="2">
        <v>228003660000</v>
      </c>
      <c r="AX5" s="2">
        <v>228031369999.99997</v>
      </c>
      <c r="AY5" s="2">
        <v>234533182000</v>
      </c>
      <c r="AZ5" s="2">
        <v>259184717000</v>
      </c>
      <c r="BA5" s="2">
        <v>278387647000</v>
      </c>
      <c r="BB5" s="2">
        <v>282586680999.99994</v>
      </c>
    </row>
    <row r="6" spans="1:54" x14ac:dyDescent="0.3">
      <c r="A6" s="2" t="s">
        <v>103</v>
      </c>
      <c r="B6" s="3" t="s">
        <v>104</v>
      </c>
      <c r="C6" s="2" t="s">
        <v>111</v>
      </c>
      <c r="D6" s="3" t="s">
        <v>112</v>
      </c>
      <c r="E6" s="2">
        <v>1017003367.0033671</v>
      </c>
      <c r="F6" s="2">
        <v>1095622895.6228957</v>
      </c>
      <c r="G6" s="2">
        <v>1257615644.9793155</v>
      </c>
      <c r="H6" s="2">
        <v>1262968515.7421291</v>
      </c>
      <c r="I6" s="2">
        <v>2100249875.0624688</v>
      </c>
      <c r="J6" s="2">
        <v>2404697651.1744127</v>
      </c>
      <c r="K6" s="2">
        <v>2731984007.9960022</v>
      </c>
      <c r="L6" s="2">
        <v>3227436281.8590703</v>
      </c>
      <c r="M6" s="2">
        <v>3758220889.5552225</v>
      </c>
      <c r="N6" s="2">
        <v>4421343606.1813526</v>
      </c>
      <c r="O6" s="2">
        <v>4526916802.6101141</v>
      </c>
      <c r="P6" s="2">
        <v>5872756933.1158237</v>
      </c>
      <c r="Q6" s="2">
        <v>5587490264.8127022</v>
      </c>
      <c r="R6" s="2">
        <v>5422440961.8788586</v>
      </c>
      <c r="S6" s="2">
        <v>6169501037.9762173</v>
      </c>
      <c r="T6" s="2">
        <v>5377277406.7163754</v>
      </c>
      <c r="U6" s="2">
        <v>3958338883.2233768</v>
      </c>
      <c r="V6" s="2">
        <v>4323623622.1622009</v>
      </c>
      <c r="W6" s="2">
        <v>4597615562.6659403</v>
      </c>
      <c r="X6" s="2">
        <v>4715978868.2161341</v>
      </c>
      <c r="Y6" s="2">
        <v>4867582620.2070827</v>
      </c>
      <c r="Z6" s="2">
        <v>5343274311.567894</v>
      </c>
      <c r="AA6" s="2">
        <v>5643893347.006794</v>
      </c>
      <c r="AB6" s="2">
        <v>5734676560.9247141</v>
      </c>
      <c r="AC6" s="2">
        <v>5981244886.9170008</v>
      </c>
      <c r="AD6" s="2">
        <v>6715220507.0516424</v>
      </c>
      <c r="AE6" s="2">
        <v>7396966657.4705391</v>
      </c>
      <c r="AF6" s="2">
        <v>7925673448.413681</v>
      </c>
      <c r="AG6" s="2">
        <v>8497545598.083519</v>
      </c>
      <c r="AH6" s="2">
        <v>8285075872.2730713</v>
      </c>
      <c r="AI6" s="2">
        <v>8397912509.0967894</v>
      </c>
      <c r="AJ6" s="2">
        <v>8141537937.6106796</v>
      </c>
      <c r="AK6" s="2">
        <v>7905485216.1785221</v>
      </c>
      <c r="AL6" s="2">
        <v>8082364868.3935661</v>
      </c>
      <c r="AM6" s="2">
        <v>8773451738.9112911</v>
      </c>
      <c r="AN6" s="2">
        <v>9549077869.1065044</v>
      </c>
      <c r="AO6" s="2">
        <v>11451869164.71117</v>
      </c>
      <c r="AP6" s="2">
        <v>13120183156.714895</v>
      </c>
      <c r="AQ6" s="2">
        <v>16674324634.237322</v>
      </c>
      <c r="AR6" s="2">
        <v>17339992165.242165</v>
      </c>
      <c r="AS6" s="2">
        <v>19649631450.681946</v>
      </c>
      <c r="AT6" s="2">
        <v>23963033588.006348</v>
      </c>
      <c r="AU6" s="2">
        <v>27084497539.797394</v>
      </c>
      <c r="AV6" s="2">
        <v>30659338784.370472</v>
      </c>
      <c r="AW6" s="2">
        <v>32996188133.140377</v>
      </c>
      <c r="AX6" s="2">
        <v>33000198263.386391</v>
      </c>
      <c r="AY6" s="2">
        <v>33941126193.921852</v>
      </c>
      <c r="AZ6" s="2">
        <v>37508642112.879883</v>
      </c>
      <c r="BA6" s="2">
        <v>40287647901.591896</v>
      </c>
      <c r="BB6" s="2">
        <v>40895322865.412437</v>
      </c>
    </row>
    <row r="7" spans="1:54" x14ac:dyDescent="0.3">
      <c r="A7" s="2" t="s">
        <v>103</v>
      </c>
      <c r="B7" s="3" t="s">
        <v>104</v>
      </c>
      <c r="C7" s="2" t="s">
        <v>113</v>
      </c>
      <c r="D7" s="3" t="s">
        <v>114</v>
      </c>
      <c r="E7" s="2">
        <v>608141874.10000002</v>
      </c>
      <c r="F7" s="2">
        <v>574399834.29999995</v>
      </c>
      <c r="G7" s="2">
        <v>668578038.39999998</v>
      </c>
      <c r="H7" s="2">
        <v>693142204.60000002</v>
      </c>
      <c r="I7" s="2">
        <v>776623504</v>
      </c>
      <c r="J7" s="2">
        <v>891599347.20000005</v>
      </c>
      <c r="K7" s="2">
        <v>1136414695.7</v>
      </c>
      <c r="L7" s="2">
        <v>1498162861.4000001</v>
      </c>
      <c r="M7" s="2">
        <v>1774509916.2</v>
      </c>
      <c r="N7" s="2">
        <v>1964847026.9000001</v>
      </c>
      <c r="O7" s="2">
        <v>2263829582.5</v>
      </c>
      <c r="P7" s="2">
        <v>2814205136.0999999</v>
      </c>
      <c r="Q7" s="2">
        <v>2930924593.1999998</v>
      </c>
      <c r="R7" s="2">
        <v>3350460998.5999999</v>
      </c>
      <c r="S7" s="2">
        <v>3467123725.5999999</v>
      </c>
      <c r="T7" s="2">
        <v>3604912459.6999998</v>
      </c>
      <c r="U7" s="2">
        <v>4165389848.5999999</v>
      </c>
      <c r="V7" s="2">
        <v>4719575810.8000002</v>
      </c>
      <c r="W7" s="2">
        <v>4235875571.0999999</v>
      </c>
      <c r="X7" s="2">
        <v>3523143762.5</v>
      </c>
      <c r="Y7" s="2">
        <v>3782128620.3000002</v>
      </c>
      <c r="Z7" s="2">
        <v>3627113833.9000001</v>
      </c>
      <c r="AA7" s="2">
        <v>3767038817.3000002</v>
      </c>
      <c r="AB7" s="2">
        <v>3788247141.9000001</v>
      </c>
      <c r="AC7" s="2">
        <v>4211031072.5</v>
      </c>
      <c r="AD7" s="2">
        <v>4545748451.6000004</v>
      </c>
      <c r="AE7" s="2">
        <v>4340220518.1999998</v>
      </c>
      <c r="AF7" s="2">
        <v>4209465571.8000002</v>
      </c>
      <c r="AG7" s="2">
        <v>4368377526.1000004</v>
      </c>
      <c r="AH7" s="2">
        <v>4315702864.8000002</v>
      </c>
      <c r="AI7" s="2">
        <v>4209341524.6999998</v>
      </c>
      <c r="AJ7" s="2">
        <v>3194375307.6999998</v>
      </c>
      <c r="AK7" s="2">
        <v>3582211732.5999999</v>
      </c>
      <c r="AL7" s="2">
        <v>4182918936.5999999</v>
      </c>
      <c r="AM7" s="2">
        <v>4578512066.8000002</v>
      </c>
      <c r="AN7" s="2">
        <v>4589843582.8999996</v>
      </c>
      <c r="AO7" s="2">
        <v>3198539466.3000002</v>
      </c>
      <c r="AP7" s="2">
        <v>2178149345.9000001</v>
      </c>
      <c r="AQ7" s="2">
        <v>2421319357.6999998</v>
      </c>
      <c r="AR7" s="2">
        <v>2572014064.4000001</v>
      </c>
      <c r="AS7" s="2">
        <v>2829579751.5</v>
      </c>
      <c r="AT7" s="2">
        <v>3433273512.9000001</v>
      </c>
      <c r="AU7" s="2">
        <v>4189240515.3000002</v>
      </c>
      <c r="AV7" s="2">
        <v>5281733966.6000004</v>
      </c>
      <c r="AW7" s="2">
        <v>5744904927.8000002</v>
      </c>
      <c r="AX7" s="2">
        <v>6335523703.8000002</v>
      </c>
      <c r="AY7" s="2">
        <v>7010127359</v>
      </c>
      <c r="AZ7" s="2">
        <v>9150541176.3999996</v>
      </c>
      <c r="BA7" s="2">
        <v>9903916772.1000004</v>
      </c>
      <c r="BB7" s="2" t="s">
        <v>115</v>
      </c>
    </row>
    <row r="8" spans="1:54" x14ac:dyDescent="0.3">
      <c r="A8" s="2" t="s">
        <v>103</v>
      </c>
      <c r="B8" s="3" t="s">
        <v>104</v>
      </c>
      <c r="C8" s="2" t="s">
        <v>116</v>
      </c>
      <c r="D8" s="3" t="s">
        <v>117</v>
      </c>
      <c r="E8" s="2">
        <v>46379966.090000004</v>
      </c>
      <c r="F8" s="2">
        <v>56353201.339020297</v>
      </c>
      <c r="G8" s="2">
        <v>70587990.766828299</v>
      </c>
      <c r="H8" s="2">
        <v>100471229.424338</v>
      </c>
      <c r="I8" s="2">
        <v>252272315.66261801</v>
      </c>
      <c r="J8" s="2">
        <v>196963507.555758</v>
      </c>
      <c r="K8" s="2">
        <v>206830669.18196201</v>
      </c>
      <c r="L8" s="2">
        <v>310364752.96420801</v>
      </c>
      <c r="M8" s="2">
        <v>315441347.09824198</v>
      </c>
      <c r="N8" s="2">
        <v>527840704</v>
      </c>
      <c r="O8" s="2">
        <v>553358366</v>
      </c>
      <c r="P8" s="2">
        <v>429267402.056925</v>
      </c>
      <c r="Q8" s="2">
        <v>562569850.17280602</v>
      </c>
      <c r="R8" s="2">
        <v>508816422.27550203</v>
      </c>
      <c r="S8" s="2">
        <v>533100460.18279099</v>
      </c>
      <c r="T8" s="2">
        <v>492491229.18277699</v>
      </c>
      <c r="U8" s="2">
        <v>513310580.53856897</v>
      </c>
      <c r="V8" s="2">
        <v>530316463.41067702</v>
      </c>
      <c r="W8" s="2">
        <v>472580567.91584003</v>
      </c>
      <c r="X8" s="2">
        <v>563347083</v>
      </c>
      <c r="Y8" s="2">
        <v>510931171.639826</v>
      </c>
      <c r="Z8" s="2">
        <v>422359443.14944297</v>
      </c>
      <c r="AA8" s="2">
        <v>479572082.59704798</v>
      </c>
      <c r="AB8" s="2">
        <v>572438127.381549</v>
      </c>
      <c r="AC8" s="2">
        <v>793388690.27234602</v>
      </c>
      <c r="AD8" s="2">
        <v>1005482847.42788</v>
      </c>
      <c r="AE8" s="2">
        <v>1301661210.8099699</v>
      </c>
      <c r="AF8" s="2">
        <v>1359051283.4400699</v>
      </c>
      <c r="AG8" s="2">
        <v>1218866920.23489</v>
      </c>
      <c r="AH8" s="2">
        <v>1248580099.5968001</v>
      </c>
      <c r="AI8" s="2">
        <v>1184108227.67537</v>
      </c>
      <c r="AJ8" s="2">
        <v>1146023735.3006201</v>
      </c>
      <c r="AK8" s="2">
        <v>892729137.78994799</v>
      </c>
      <c r="AL8" s="2">
        <v>1096941369.79827</v>
      </c>
      <c r="AM8" s="2">
        <v>1271422924.68151</v>
      </c>
      <c r="AN8" s="2">
        <v>1794984952.8081999</v>
      </c>
      <c r="AO8" s="2">
        <v>3193982720.1209798</v>
      </c>
      <c r="AP8" s="2">
        <v>5313631986.1459398</v>
      </c>
      <c r="AQ8" s="2">
        <v>7719766413.099</v>
      </c>
      <c r="AR8" s="2">
        <v>8574579206.4963598</v>
      </c>
      <c r="AS8" s="2">
        <v>9730683978.9249496</v>
      </c>
      <c r="AT8" s="2">
        <v>11994673114.823099</v>
      </c>
      <c r="AU8" s="2">
        <v>13924289443.08</v>
      </c>
      <c r="AV8" s="2">
        <v>14429068711.3771</v>
      </c>
      <c r="AW8" s="2">
        <v>15129277524.0077</v>
      </c>
      <c r="AX8" s="2">
        <v>13049620686.068701</v>
      </c>
      <c r="AY8" s="2">
        <v>10053627485.0797</v>
      </c>
      <c r="AZ8" s="2">
        <v>10245969449.6731</v>
      </c>
      <c r="BA8" s="2">
        <v>8929614182.5361404</v>
      </c>
      <c r="BB8" s="2">
        <v>6455449941.6787996</v>
      </c>
    </row>
    <row r="9" spans="1:54" x14ac:dyDescent="0.3">
      <c r="B9" s="3"/>
      <c r="D9" s="3"/>
      <c r="E9" s="2" t="s">
        <v>1</v>
      </c>
      <c r="F9" s="2" t="s">
        <v>2</v>
      </c>
      <c r="G9" s="2" t="s">
        <v>3</v>
      </c>
      <c r="H9" s="2" t="s">
        <v>4</v>
      </c>
      <c r="I9" s="2" t="s">
        <v>5</v>
      </c>
      <c r="J9" s="2" t="s">
        <v>6</v>
      </c>
      <c r="K9" s="2" t="s">
        <v>7</v>
      </c>
      <c r="L9" s="2" t="s">
        <v>8</v>
      </c>
      <c r="M9" s="2" t="s">
        <v>9</v>
      </c>
      <c r="N9" s="2" t="s">
        <v>10</v>
      </c>
      <c r="O9" s="2" t="s">
        <v>11</v>
      </c>
      <c r="P9" s="2" t="s">
        <v>12</v>
      </c>
      <c r="Q9" s="2" t="s">
        <v>13</v>
      </c>
      <c r="R9" s="2" t="s">
        <v>14</v>
      </c>
      <c r="S9" s="2" t="s">
        <v>15</v>
      </c>
      <c r="T9" s="2" t="s">
        <v>16</v>
      </c>
      <c r="U9" s="2" t="s">
        <v>17</v>
      </c>
      <c r="V9" s="2" t="s">
        <v>18</v>
      </c>
      <c r="W9" s="2" t="s">
        <v>19</v>
      </c>
      <c r="X9" s="2" t="s">
        <v>20</v>
      </c>
      <c r="Y9" s="2" t="s">
        <v>21</v>
      </c>
      <c r="Z9" s="2" t="s">
        <v>22</v>
      </c>
      <c r="AA9" s="2" t="s">
        <v>23</v>
      </c>
      <c r="AB9" s="2" t="s">
        <v>24</v>
      </c>
      <c r="AC9" s="2" t="s">
        <v>25</v>
      </c>
      <c r="AD9" s="2" t="s">
        <v>26</v>
      </c>
      <c r="AE9" s="2" t="s">
        <v>27</v>
      </c>
      <c r="AF9" s="2" t="s">
        <v>28</v>
      </c>
      <c r="AG9" s="2" t="s">
        <v>29</v>
      </c>
      <c r="AH9" s="2" t="s">
        <v>30</v>
      </c>
      <c r="AI9" s="2" t="s">
        <v>31</v>
      </c>
      <c r="AJ9" s="2" t="s">
        <v>32</v>
      </c>
      <c r="AK9" s="2" t="s">
        <v>33</v>
      </c>
      <c r="AL9" s="2" t="s">
        <v>34</v>
      </c>
      <c r="AM9" s="2" t="s">
        <v>35</v>
      </c>
      <c r="AN9" s="2" t="s">
        <v>36</v>
      </c>
      <c r="AO9" s="2" t="s">
        <v>37</v>
      </c>
      <c r="AP9" s="2" t="s">
        <v>38</v>
      </c>
      <c r="AQ9" s="2" t="s">
        <v>39</v>
      </c>
      <c r="AR9" s="2" t="s">
        <v>40</v>
      </c>
      <c r="AS9" s="2" t="s">
        <v>41</v>
      </c>
      <c r="AT9" s="2" t="s">
        <v>42</v>
      </c>
      <c r="AU9" s="2" t="s">
        <v>43</v>
      </c>
      <c r="AV9" s="2" t="s">
        <v>44</v>
      </c>
      <c r="AW9" s="2" t="s">
        <v>45</v>
      </c>
      <c r="AX9" s="2" t="s">
        <v>46</v>
      </c>
      <c r="AY9" s="2" t="s">
        <v>47</v>
      </c>
    </row>
    <row r="10" spans="1:54" x14ac:dyDescent="0.3">
      <c r="B10" s="3"/>
      <c r="C10" s="2" t="s">
        <v>48</v>
      </c>
      <c r="D10" s="3"/>
      <c r="E10" s="2">
        <f>100*E7/E6</f>
        <v>59.797429765833471</v>
      </c>
      <c r="F10" s="2">
        <f t="shared" ref="F10:BB10" si="0">100*F7/F6</f>
        <v>52.426782663521806</v>
      </c>
      <c r="G10" s="2">
        <f t="shared" si="0"/>
        <v>53.162350601244022</v>
      </c>
      <c r="H10" s="2">
        <f t="shared" si="0"/>
        <v>54.881986047981947</v>
      </c>
      <c r="I10" s="2">
        <f t="shared" si="0"/>
        <v>36.977671715223906</v>
      </c>
      <c r="J10" s="2">
        <f t="shared" si="0"/>
        <v>37.077399180082296</v>
      </c>
      <c r="K10" s="2">
        <f t="shared" si="0"/>
        <v>41.596681839056465</v>
      </c>
      <c r="L10" s="2">
        <f t="shared" si="0"/>
        <v>46.419595324652761</v>
      </c>
      <c r="M10" s="2">
        <f t="shared" si="0"/>
        <v>47.216754106489191</v>
      </c>
      <c r="N10" s="2">
        <f t="shared" si="0"/>
        <v>44.440043613733259</v>
      </c>
      <c r="O10" s="2">
        <f t="shared" si="0"/>
        <v>50.008199426036036</v>
      </c>
      <c r="P10" s="2">
        <f t="shared" si="0"/>
        <v>47.919659678591664</v>
      </c>
      <c r="Q10" s="2">
        <f t="shared" si="0"/>
        <v>52.455117669869395</v>
      </c>
      <c r="R10" s="2">
        <f t="shared" si="0"/>
        <v>61.788796266378824</v>
      </c>
      <c r="S10" s="2">
        <f t="shared" si="0"/>
        <v>56.197797913610877</v>
      </c>
      <c r="T10" s="2">
        <f t="shared" si="0"/>
        <v>67.039733810224476</v>
      </c>
      <c r="U10" s="2">
        <f t="shared" si="0"/>
        <v>105.23075389664506</v>
      </c>
      <c r="V10" s="2">
        <f t="shared" si="0"/>
        <v>109.15787828080622</v>
      </c>
      <c r="W10" s="2">
        <f t="shared" si="0"/>
        <v>92.132008719837714</v>
      </c>
      <c r="X10" s="2">
        <f t="shared" si="0"/>
        <v>74.70652140204912</v>
      </c>
      <c r="Y10" s="2">
        <f t="shared" si="0"/>
        <v>77.700347696185503</v>
      </c>
      <c r="Z10" s="2">
        <f t="shared" si="0"/>
        <v>67.88185712358991</v>
      </c>
      <c r="AA10" s="2">
        <f t="shared" si="0"/>
        <v>66.745393395816507</v>
      </c>
      <c r="AB10" s="2">
        <f t="shared" si="0"/>
        <v>66.058601590760802</v>
      </c>
      <c r="AC10" s="2">
        <f t="shared" si="0"/>
        <v>70.403923466015328</v>
      </c>
      <c r="AD10" s="2">
        <f t="shared" si="0"/>
        <v>67.693211962682639</v>
      </c>
      <c r="AE10" s="2">
        <f t="shared" si="0"/>
        <v>58.675680440124879</v>
      </c>
      <c r="AF10" s="2">
        <f t="shared" si="0"/>
        <v>53.11177150053441</v>
      </c>
      <c r="AG10" s="2">
        <f t="shared" si="0"/>
        <v>51.407520862085356</v>
      </c>
      <c r="AH10" s="2">
        <f t="shared" si="0"/>
        <v>52.090082593485718</v>
      </c>
      <c r="AI10" s="2">
        <f t="shared" si="0"/>
        <v>50.123664900537555</v>
      </c>
      <c r="AJ10" s="2">
        <f t="shared" si="0"/>
        <v>39.235526901413202</v>
      </c>
      <c r="AK10" s="2">
        <f t="shared" si="0"/>
        <v>45.312990090336619</v>
      </c>
      <c r="AL10" s="2">
        <f t="shared" si="0"/>
        <v>51.753651371982521</v>
      </c>
      <c r="AM10" s="2">
        <f t="shared" si="0"/>
        <v>52.185983385464581</v>
      </c>
      <c r="AN10" s="2">
        <f t="shared" si="0"/>
        <v>48.065830500233062</v>
      </c>
      <c r="AO10" s="2">
        <f t="shared" si="0"/>
        <v>27.930282998309742</v>
      </c>
      <c r="AP10" s="2">
        <f t="shared" si="0"/>
        <v>16.6015163041777</v>
      </c>
      <c r="AQ10" s="2">
        <f t="shared" si="0"/>
        <v>14.521243953283209</v>
      </c>
      <c r="AR10" s="2">
        <f t="shared" si="0"/>
        <v>14.832844443583866</v>
      </c>
      <c r="AS10" s="2">
        <f t="shared" si="0"/>
        <v>14.400167039274411</v>
      </c>
      <c r="AT10" s="2">
        <f t="shared" si="0"/>
        <v>14.327374287946478</v>
      </c>
      <c r="AU10" s="2">
        <f t="shared" si="0"/>
        <v>15.467300100895052</v>
      </c>
      <c r="AV10" s="2">
        <f t="shared" si="0"/>
        <v>17.22716201985584</v>
      </c>
      <c r="AW10" s="2">
        <f t="shared" si="0"/>
        <v>17.41081395408214</v>
      </c>
      <c r="AX10" s="2">
        <f t="shared" si="0"/>
        <v>19.198441334303261</v>
      </c>
      <c r="AY10" s="2">
        <f t="shared" si="0"/>
        <v>20.653785378092042</v>
      </c>
      <c r="AZ10" s="2">
        <f t="shared" si="0"/>
        <v>24.395820965371197</v>
      </c>
      <c r="BA10" s="2">
        <f t="shared" si="0"/>
        <v>24.583010644581869</v>
      </c>
      <c r="BB10" s="2" t="e">
        <f t="shared" si="0"/>
        <v>#VALUE!</v>
      </c>
    </row>
    <row r="11" spans="1:54" x14ac:dyDescent="0.3">
      <c r="B11" s="3"/>
      <c r="C11" s="2" t="s">
        <v>120</v>
      </c>
      <c r="D11" s="3"/>
      <c r="E11" s="2">
        <f>100*E8/E6</f>
        <v>4.5604535436947522</v>
      </c>
      <c r="F11" s="2">
        <f t="shared" ref="F11:BB11" si="1">100*F8/F6</f>
        <v>5.1434851867513913</v>
      </c>
      <c r="G11" s="2">
        <f t="shared" si="1"/>
        <v>5.612842926106353</v>
      </c>
      <c r="H11" s="2">
        <f t="shared" si="1"/>
        <v>7.955165007838727</v>
      </c>
      <c r="I11" s="2">
        <f t="shared" si="1"/>
        <v>12.011538182099144</v>
      </c>
      <c r="J11" s="2">
        <f t="shared" si="1"/>
        <v>8.190780552372745</v>
      </c>
      <c r="K11" s="2">
        <f t="shared" si="1"/>
        <v>7.5707130267456773</v>
      </c>
      <c r="L11" s="2">
        <f t="shared" si="1"/>
        <v>9.6164486564373455</v>
      </c>
      <c r="M11" s="2">
        <f t="shared" si="1"/>
        <v>8.3933690000742303</v>
      </c>
      <c r="N11" s="2">
        <f t="shared" si="1"/>
        <v>11.938468280593284</v>
      </c>
      <c r="O11" s="2">
        <f t="shared" si="1"/>
        <v>12.223736157045046</v>
      </c>
      <c r="P11" s="2">
        <f t="shared" si="1"/>
        <v>7.309469929469306</v>
      </c>
      <c r="Q11" s="2">
        <f t="shared" si="1"/>
        <v>10.068381751205859</v>
      </c>
      <c r="R11" s="2">
        <f t="shared" si="1"/>
        <v>9.3835308830951067</v>
      </c>
      <c r="S11" s="2">
        <f t="shared" si="1"/>
        <v>8.6409007292697382</v>
      </c>
      <c r="T11" s="2">
        <f t="shared" si="1"/>
        <v>9.1587469258632854</v>
      </c>
      <c r="U11" s="2">
        <f t="shared" si="1"/>
        <v>12.967828063285147</v>
      </c>
      <c r="V11" s="2">
        <f t="shared" si="1"/>
        <v>12.265555694819501</v>
      </c>
      <c r="W11" s="2">
        <f t="shared" si="1"/>
        <v>10.278818693614584</v>
      </c>
      <c r="X11" s="2">
        <f t="shared" si="1"/>
        <v>11.945496337923407</v>
      </c>
      <c r="Y11" s="2">
        <f t="shared" si="1"/>
        <v>10.496610155496226</v>
      </c>
      <c r="Z11" s="2">
        <f t="shared" si="1"/>
        <v>7.9045060859978324</v>
      </c>
      <c r="AA11" s="2">
        <f t="shared" si="1"/>
        <v>8.4971854199085151</v>
      </c>
      <c r="AB11" s="2">
        <f t="shared" si="1"/>
        <v>9.9820473099051927</v>
      </c>
      <c r="AC11" s="2">
        <f t="shared" si="1"/>
        <v>13.264608041843507</v>
      </c>
      <c r="AD11" s="2">
        <f t="shared" si="1"/>
        <v>14.973191816590745</v>
      </c>
      <c r="AE11" s="2">
        <f t="shared" si="1"/>
        <v>17.59722966299114</v>
      </c>
      <c r="AF11" s="2">
        <f t="shared" si="1"/>
        <v>17.147454942293681</v>
      </c>
      <c r="AG11" s="2">
        <f t="shared" si="1"/>
        <v>14.343752630286389</v>
      </c>
      <c r="AH11" s="2">
        <f t="shared" si="1"/>
        <v>15.070231327335364</v>
      </c>
      <c r="AI11" s="2">
        <f t="shared" si="1"/>
        <v>14.100030530119479</v>
      </c>
      <c r="AJ11" s="2">
        <f t="shared" si="1"/>
        <v>14.076256158021994</v>
      </c>
      <c r="AK11" s="2">
        <f t="shared" si="1"/>
        <v>11.292528078643215</v>
      </c>
      <c r="AL11" s="2">
        <f t="shared" si="1"/>
        <v>13.572034765318579</v>
      </c>
      <c r="AM11" s="2">
        <f t="shared" si="1"/>
        <v>14.491707055760045</v>
      </c>
      <c r="AN11" s="2">
        <f t="shared" si="1"/>
        <v>18.797469006042927</v>
      </c>
      <c r="AO11" s="2">
        <f t="shared" si="1"/>
        <v>27.890492584068355</v>
      </c>
      <c r="AP11" s="2">
        <f t="shared" si="1"/>
        <v>40.499678416657076</v>
      </c>
      <c r="AQ11" s="2">
        <f t="shared" si="1"/>
        <v>46.297325873385212</v>
      </c>
      <c r="AR11" s="2">
        <f t="shared" si="1"/>
        <v>49.449729416164416</v>
      </c>
      <c r="AS11" s="2">
        <f t="shared" si="1"/>
        <v>49.52094904857487</v>
      </c>
      <c r="AT11" s="2">
        <f t="shared" si="1"/>
        <v>50.054902568039253</v>
      </c>
      <c r="AU11" s="2">
        <f t="shared" si="1"/>
        <v>51.41055108229326</v>
      </c>
      <c r="AV11" s="2">
        <f t="shared" si="1"/>
        <v>47.062556739588771</v>
      </c>
      <c r="AW11" s="2">
        <f t="shared" si="1"/>
        <v>45.851591895890273</v>
      </c>
      <c r="AX11" s="2">
        <f t="shared" si="1"/>
        <v>39.544067529276667</v>
      </c>
      <c r="AY11" s="2">
        <f t="shared" si="1"/>
        <v>29.620783434346077</v>
      </c>
      <c r="AZ11" s="2">
        <f t="shared" si="1"/>
        <v>27.316289986820912</v>
      </c>
      <c r="BA11" s="2">
        <f t="shared" si="1"/>
        <v>22.164645114919459</v>
      </c>
      <c r="BB11" s="2">
        <f t="shared" si="1"/>
        <v>15.785301323879633</v>
      </c>
    </row>
    <row r="12" spans="1:54" x14ac:dyDescent="0.3">
      <c r="A12" s="2" t="s">
        <v>118</v>
      </c>
      <c r="B12" s="3"/>
      <c r="D12" s="3"/>
    </row>
    <row r="13" spans="1:54" x14ac:dyDescent="0.3">
      <c r="A13" s="2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"/>
  <sheetViews>
    <sheetView tabSelected="1" workbookViewId="0">
      <selection activeCell="F13" sqref="F13"/>
    </sheetView>
  </sheetViews>
  <sheetFormatPr defaultColWidth="9" defaultRowHeight="15.6" x14ac:dyDescent="0.3"/>
  <sheetData>
    <row r="1" spans="1:3" x14ac:dyDescent="0.3">
      <c r="A1" t="s">
        <v>0</v>
      </c>
      <c r="B1" t="s">
        <v>121</v>
      </c>
    </row>
    <row r="3" spans="1:3" x14ac:dyDescent="0.3">
      <c r="B3" s="1" t="s">
        <v>48</v>
      </c>
      <c r="C3" s="1" t="s">
        <v>120</v>
      </c>
    </row>
    <row r="4" spans="1:3" x14ac:dyDescent="0.3">
      <c r="A4" t="s">
        <v>1</v>
      </c>
      <c r="B4" s="1">
        <f>+VLOOKUP(B$3,Data!$C$9:$BB$11,MATCH('Figure 1'!$A4,Data!$C$9:$BB$9,0),FALSE)</f>
        <v>59.797429765833471</v>
      </c>
      <c r="C4" s="1">
        <f>+VLOOKUP(C$3,Data!$C$9:$BB$11,MATCH('Figure 1'!$A4,Data!$C$9:$BB$9,0),FALSE)</f>
        <v>4.5604535436947522</v>
      </c>
    </row>
    <row r="5" spans="1:3" x14ac:dyDescent="0.3">
      <c r="A5" t="s">
        <v>2</v>
      </c>
      <c r="B5" s="1">
        <f>+VLOOKUP(B$3,Data!$C$9:$BB$11,MATCH('Figure 1'!$A5,Data!$C$9:$BB$9,0),FALSE)</f>
        <v>52.426782663521806</v>
      </c>
      <c r="C5" s="1">
        <f>+VLOOKUP(C$3,Data!$C$9:$BB$11,MATCH('Figure 1'!$A5,Data!$C$9:$BB$9,0),FALSE)</f>
        <v>5.1434851867513913</v>
      </c>
    </row>
    <row r="6" spans="1:3" x14ac:dyDescent="0.3">
      <c r="A6" t="s">
        <v>3</v>
      </c>
      <c r="B6" s="1">
        <f>+VLOOKUP(B$3,Data!$C$9:$BB$11,MATCH('Figure 1'!$A6,Data!$C$9:$BB$9,0),FALSE)</f>
        <v>53.162350601244022</v>
      </c>
      <c r="C6" s="1">
        <f>+VLOOKUP(C$3,Data!$C$9:$BB$11,MATCH('Figure 1'!$A6,Data!$C$9:$BB$9,0),FALSE)</f>
        <v>5.612842926106353</v>
      </c>
    </row>
    <row r="7" spans="1:3" x14ac:dyDescent="0.3">
      <c r="A7" t="s">
        <v>4</v>
      </c>
      <c r="B7" s="1">
        <f>+VLOOKUP(B$3,Data!$C$9:$BB$11,MATCH('Figure 1'!$A7,Data!$C$9:$BB$9,0),FALSE)</f>
        <v>54.881986047981947</v>
      </c>
      <c r="C7" s="1">
        <f>+VLOOKUP(C$3,Data!$C$9:$BB$11,MATCH('Figure 1'!$A7,Data!$C$9:$BB$9,0),FALSE)</f>
        <v>7.955165007838727</v>
      </c>
    </row>
    <row r="8" spans="1:3" x14ac:dyDescent="0.3">
      <c r="A8" t="s">
        <v>5</v>
      </c>
      <c r="B8" s="1">
        <f>+VLOOKUP(B$3,Data!$C$9:$BB$11,MATCH('Figure 1'!$A8,Data!$C$9:$BB$9,0),FALSE)</f>
        <v>36.977671715223906</v>
      </c>
      <c r="C8" s="1">
        <f>+VLOOKUP(C$3,Data!$C$9:$BB$11,MATCH('Figure 1'!$A8,Data!$C$9:$BB$9,0),FALSE)</f>
        <v>12.011538182099144</v>
      </c>
    </row>
    <row r="9" spans="1:3" x14ac:dyDescent="0.3">
      <c r="A9" t="s">
        <v>6</v>
      </c>
      <c r="B9" s="1">
        <f>+VLOOKUP(B$3,Data!$C$9:$BB$11,MATCH('Figure 1'!$A9,Data!$C$9:$BB$9,0),FALSE)</f>
        <v>37.077399180082296</v>
      </c>
      <c r="C9" s="1">
        <f>+VLOOKUP(C$3,Data!$C$9:$BB$11,MATCH('Figure 1'!$A9,Data!$C$9:$BB$9,0),FALSE)</f>
        <v>8.190780552372745</v>
      </c>
    </row>
    <row r="10" spans="1:3" x14ac:dyDescent="0.3">
      <c r="A10" t="s">
        <v>7</v>
      </c>
      <c r="B10" s="1">
        <f>+VLOOKUP(B$3,Data!$C$9:$BB$11,MATCH('Figure 1'!$A10,Data!$C$9:$BB$9,0),FALSE)</f>
        <v>41.596681839056465</v>
      </c>
      <c r="C10" s="1">
        <f>+VLOOKUP(C$3,Data!$C$9:$BB$11,MATCH('Figure 1'!$A10,Data!$C$9:$BB$9,0),FALSE)</f>
        <v>7.5707130267456773</v>
      </c>
    </row>
    <row r="11" spans="1:3" x14ac:dyDescent="0.3">
      <c r="A11" t="s">
        <v>8</v>
      </c>
      <c r="B11" s="1">
        <f>+VLOOKUP(B$3,Data!$C$9:$BB$11,MATCH('Figure 1'!$A11,Data!$C$9:$BB$9,0),FALSE)</f>
        <v>46.419595324652761</v>
      </c>
      <c r="C11" s="1">
        <f>+VLOOKUP(C$3,Data!$C$9:$BB$11,MATCH('Figure 1'!$A11,Data!$C$9:$BB$9,0),FALSE)</f>
        <v>9.6164486564373455</v>
      </c>
    </row>
    <row r="12" spans="1:3" x14ac:dyDescent="0.3">
      <c r="A12" t="s">
        <v>9</v>
      </c>
      <c r="B12" s="1">
        <f>+VLOOKUP(B$3,Data!$C$9:$BB$11,MATCH('Figure 1'!$A12,Data!$C$9:$BB$9,0),FALSE)</f>
        <v>47.216754106489191</v>
      </c>
      <c r="C12" s="1">
        <f>+VLOOKUP(C$3,Data!$C$9:$BB$11,MATCH('Figure 1'!$A12,Data!$C$9:$BB$9,0),FALSE)</f>
        <v>8.3933690000742303</v>
      </c>
    </row>
    <row r="13" spans="1:3" x14ac:dyDescent="0.3">
      <c r="A13" t="s">
        <v>10</v>
      </c>
      <c r="B13" s="1">
        <f>+VLOOKUP(B$3,Data!$C$9:$BB$11,MATCH('Figure 1'!$A13,Data!$C$9:$BB$9,0),FALSE)</f>
        <v>44.440043613733259</v>
      </c>
      <c r="C13" s="1">
        <f>+VLOOKUP(C$3,Data!$C$9:$BB$11,MATCH('Figure 1'!$A13,Data!$C$9:$BB$9,0),FALSE)</f>
        <v>11.938468280593284</v>
      </c>
    </row>
    <row r="14" spans="1:3" x14ac:dyDescent="0.3">
      <c r="A14" t="s">
        <v>11</v>
      </c>
      <c r="B14" s="1">
        <f>+VLOOKUP(B$3,Data!$C$9:$BB$11,MATCH('Figure 1'!$A14,Data!$C$9:$BB$9,0),FALSE)</f>
        <v>50.008199426036036</v>
      </c>
      <c r="C14" s="1">
        <f>+VLOOKUP(C$3,Data!$C$9:$BB$11,MATCH('Figure 1'!$A14,Data!$C$9:$BB$9,0),FALSE)</f>
        <v>12.223736157045046</v>
      </c>
    </row>
    <row r="15" spans="1:3" x14ac:dyDescent="0.3">
      <c r="A15" t="s">
        <v>12</v>
      </c>
      <c r="B15" s="1">
        <f>+VLOOKUP(B$3,Data!$C$9:$BB$11,MATCH('Figure 1'!$A15,Data!$C$9:$BB$9,0),FALSE)</f>
        <v>47.919659678591664</v>
      </c>
      <c r="C15" s="1">
        <f>+VLOOKUP(C$3,Data!$C$9:$BB$11,MATCH('Figure 1'!$A15,Data!$C$9:$BB$9,0),FALSE)</f>
        <v>7.309469929469306</v>
      </c>
    </row>
    <row r="16" spans="1:3" x14ac:dyDescent="0.3">
      <c r="A16" t="s">
        <v>13</v>
      </c>
      <c r="B16" s="1">
        <f>+VLOOKUP(B$3,Data!$C$9:$BB$11,MATCH('Figure 1'!$A16,Data!$C$9:$BB$9,0),FALSE)</f>
        <v>52.455117669869395</v>
      </c>
      <c r="C16" s="1">
        <f>+VLOOKUP(C$3,Data!$C$9:$BB$11,MATCH('Figure 1'!$A16,Data!$C$9:$BB$9,0),FALSE)</f>
        <v>10.068381751205859</v>
      </c>
    </row>
    <row r="17" spans="1:3" x14ac:dyDescent="0.3">
      <c r="A17" t="s">
        <v>14</v>
      </c>
      <c r="B17" s="1">
        <f>+VLOOKUP(B$3,Data!$C$9:$BB$11,MATCH('Figure 1'!$A17,Data!$C$9:$BB$9,0),FALSE)</f>
        <v>61.788796266378824</v>
      </c>
      <c r="C17" s="1">
        <f>+VLOOKUP(C$3,Data!$C$9:$BB$11,MATCH('Figure 1'!$A17,Data!$C$9:$BB$9,0),FALSE)</f>
        <v>9.3835308830951067</v>
      </c>
    </row>
    <row r="18" spans="1:3" x14ac:dyDescent="0.3">
      <c r="A18" t="s">
        <v>15</v>
      </c>
      <c r="B18" s="1">
        <f>+VLOOKUP(B$3,Data!$C$9:$BB$11,MATCH('Figure 1'!$A18,Data!$C$9:$BB$9,0),FALSE)</f>
        <v>56.197797913610877</v>
      </c>
      <c r="C18" s="1">
        <f>+VLOOKUP(C$3,Data!$C$9:$BB$11,MATCH('Figure 1'!$A18,Data!$C$9:$BB$9,0),FALSE)</f>
        <v>8.6409007292697382</v>
      </c>
    </row>
    <row r="19" spans="1:3" x14ac:dyDescent="0.3">
      <c r="A19" t="s">
        <v>16</v>
      </c>
      <c r="B19" s="1">
        <f>+VLOOKUP(B$3,Data!$C$9:$BB$11,MATCH('Figure 1'!$A19,Data!$C$9:$BB$9,0),FALSE)</f>
        <v>67.039733810224476</v>
      </c>
      <c r="C19" s="1">
        <f>+VLOOKUP(C$3,Data!$C$9:$BB$11,MATCH('Figure 1'!$A19,Data!$C$9:$BB$9,0),FALSE)</f>
        <v>9.1587469258632854</v>
      </c>
    </row>
    <row r="20" spans="1:3" x14ac:dyDescent="0.3">
      <c r="A20" t="s">
        <v>17</v>
      </c>
      <c r="B20" s="1">
        <f>+VLOOKUP(B$3,Data!$C$9:$BB$11,MATCH('Figure 1'!$A20,Data!$C$9:$BB$9,0),FALSE)</f>
        <v>105.23075389664506</v>
      </c>
      <c r="C20" s="1">
        <f>+VLOOKUP(C$3,Data!$C$9:$BB$11,MATCH('Figure 1'!$A20,Data!$C$9:$BB$9,0),FALSE)</f>
        <v>12.967828063285147</v>
      </c>
    </row>
    <row r="21" spans="1:3" x14ac:dyDescent="0.3">
      <c r="A21" t="s">
        <v>18</v>
      </c>
      <c r="B21" s="1">
        <f>+VLOOKUP(B$3,Data!$C$9:$BB$11,MATCH('Figure 1'!$A21,Data!$C$9:$BB$9,0),FALSE)</f>
        <v>109.15787828080622</v>
      </c>
      <c r="C21" s="1">
        <f>+VLOOKUP(C$3,Data!$C$9:$BB$11,MATCH('Figure 1'!$A21,Data!$C$9:$BB$9,0),FALSE)</f>
        <v>12.265555694819501</v>
      </c>
    </row>
    <row r="22" spans="1:3" x14ac:dyDescent="0.3">
      <c r="A22" t="s">
        <v>19</v>
      </c>
      <c r="B22" s="1">
        <f>+VLOOKUP(B$3,Data!$C$9:$BB$11,MATCH('Figure 1'!$A22,Data!$C$9:$BB$9,0),FALSE)</f>
        <v>92.132008719837714</v>
      </c>
      <c r="C22" s="1">
        <f>+VLOOKUP(C$3,Data!$C$9:$BB$11,MATCH('Figure 1'!$A22,Data!$C$9:$BB$9,0),FALSE)</f>
        <v>10.278818693614584</v>
      </c>
    </row>
    <row r="23" spans="1:3" x14ac:dyDescent="0.3">
      <c r="A23" t="s">
        <v>20</v>
      </c>
      <c r="B23" s="1">
        <f>+VLOOKUP(B$3,Data!$C$9:$BB$11,MATCH('Figure 1'!$A23,Data!$C$9:$BB$9,0),FALSE)</f>
        <v>74.70652140204912</v>
      </c>
      <c r="C23" s="1">
        <f>+VLOOKUP(C$3,Data!$C$9:$BB$11,MATCH('Figure 1'!$A23,Data!$C$9:$BB$9,0),FALSE)</f>
        <v>11.945496337923407</v>
      </c>
    </row>
    <row r="24" spans="1:3" x14ac:dyDescent="0.3">
      <c r="A24" t="s">
        <v>21</v>
      </c>
      <c r="B24" s="1">
        <f>+VLOOKUP(B$3,Data!$C$9:$BB$11,MATCH('Figure 1'!$A24,Data!$C$9:$BB$9,0),FALSE)</f>
        <v>77.700347696185503</v>
      </c>
      <c r="C24" s="1">
        <f>+VLOOKUP(C$3,Data!$C$9:$BB$11,MATCH('Figure 1'!$A24,Data!$C$9:$BB$9,0),FALSE)</f>
        <v>10.496610155496226</v>
      </c>
    </row>
    <row r="25" spans="1:3" x14ac:dyDescent="0.3">
      <c r="A25" t="s">
        <v>22</v>
      </c>
      <c r="B25" s="1">
        <f>+VLOOKUP(B$3,Data!$C$9:$BB$11,MATCH('Figure 1'!$A25,Data!$C$9:$BB$9,0),FALSE)</f>
        <v>67.88185712358991</v>
      </c>
      <c r="C25" s="1">
        <f>+VLOOKUP(C$3,Data!$C$9:$BB$11,MATCH('Figure 1'!$A25,Data!$C$9:$BB$9,0),FALSE)</f>
        <v>7.9045060859978324</v>
      </c>
    </row>
    <row r="26" spans="1:3" x14ac:dyDescent="0.3">
      <c r="A26" t="s">
        <v>23</v>
      </c>
      <c r="B26" s="1">
        <f>+VLOOKUP(B$3,Data!$C$9:$BB$11,MATCH('Figure 1'!$A26,Data!$C$9:$BB$9,0),FALSE)</f>
        <v>66.745393395816507</v>
      </c>
      <c r="C26" s="1">
        <f>+VLOOKUP(C$3,Data!$C$9:$BB$11,MATCH('Figure 1'!$A26,Data!$C$9:$BB$9,0),FALSE)</f>
        <v>8.4971854199085151</v>
      </c>
    </row>
    <row r="27" spans="1:3" x14ac:dyDescent="0.3">
      <c r="A27" t="s">
        <v>24</v>
      </c>
      <c r="B27" s="1">
        <f>+VLOOKUP(B$3,Data!$C$9:$BB$11,MATCH('Figure 1'!$A27,Data!$C$9:$BB$9,0),FALSE)</f>
        <v>66.058601590760802</v>
      </c>
      <c r="C27" s="1">
        <f>+VLOOKUP(C$3,Data!$C$9:$BB$11,MATCH('Figure 1'!$A27,Data!$C$9:$BB$9,0),FALSE)</f>
        <v>9.9820473099051927</v>
      </c>
    </row>
    <row r="28" spans="1:3" x14ac:dyDescent="0.3">
      <c r="A28" t="s">
        <v>25</v>
      </c>
      <c r="B28" s="1">
        <f>+VLOOKUP(B$3,Data!$C$9:$BB$11,MATCH('Figure 1'!$A28,Data!$C$9:$BB$9,0),FALSE)</f>
        <v>70.403923466015328</v>
      </c>
      <c r="C28" s="1">
        <f>+VLOOKUP(C$3,Data!$C$9:$BB$11,MATCH('Figure 1'!$A28,Data!$C$9:$BB$9,0),FALSE)</f>
        <v>13.264608041843507</v>
      </c>
    </row>
    <row r="29" spans="1:3" x14ac:dyDescent="0.3">
      <c r="A29" t="s">
        <v>26</v>
      </c>
      <c r="B29" s="1">
        <f>+VLOOKUP(B$3,Data!$C$9:$BB$11,MATCH('Figure 1'!$A29,Data!$C$9:$BB$9,0),FALSE)</f>
        <v>67.693211962682639</v>
      </c>
      <c r="C29" s="1">
        <f>+VLOOKUP(C$3,Data!$C$9:$BB$11,MATCH('Figure 1'!$A29,Data!$C$9:$BB$9,0),FALSE)</f>
        <v>14.973191816590745</v>
      </c>
    </row>
    <row r="30" spans="1:3" x14ac:dyDescent="0.3">
      <c r="A30" t="s">
        <v>27</v>
      </c>
      <c r="B30" s="1">
        <f>+VLOOKUP(B$3,Data!$C$9:$BB$11,MATCH('Figure 1'!$A30,Data!$C$9:$BB$9,0),FALSE)</f>
        <v>58.675680440124879</v>
      </c>
      <c r="C30" s="1">
        <f>+VLOOKUP(C$3,Data!$C$9:$BB$11,MATCH('Figure 1'!$A30,Data!$C$9:$BB$9,0),FALSE)</f>
        <v>17.59722966299114</v>
      </c>
    </row>
    <row r="31" spans="1:3" x14ac:dyDescent="0.3">
      <c r="A31" t="s">
        <v>28</v>
      </c>
      <c r="B31" s="1">
        <f>+VLOOKUP(B$3,Data!$C$9:$BB$11,MATCH('Figure 1'!$A31,Data!$C$9:$BB$9,0),FALSE)</f>
        <v>53.11177150053441</v>
      </c>
      <c r="C31" s="1">
        <f>+VLOOKUP(C$3,Data!$C$9:$BB$11,MATCH('Figure 1'!$A31,Data!$C$9:$BB$9,0),FALSE)</f>
        <v>17.147454942293681</v>
      </c>
    </row>
    <row r="32" spans="1:3" x14ac:dyDescent="0.3">
      <c r="A32" t="s">
        <v>29</v>
      </c>
      <c r="B32" s="1">
        <f>+VLOOKUP(B$3,Data!$C$9:$BB$11,MATCH('Figure 1'!$A32,Data!$C$9:$BB$9,0),FALSE)</f>
        <v>51.407520862085356</v>
      </c>
      <c r="C32" s="1">
        <f>+VLOOKUP(C$3,Data!$C$9:$BB$11,MATCH('Figure 1'!$A32,Data!$C$9:$BB$9,0),FALSE)</f>
        <v>14.343752630286389</v>
      </c>
    </row>
    <row r="33" spans="1:3" x14ac:dyDescent="0.3">
      <c r="A33" t="s">
        <v>30</v>
      </c>
      <c r="B33" s="1">
        <f>+VLOOKUP(B$3,Data!$C$9:$BB$11,MATCH('Figure 1'!$A33,Data!$C$9:$BB$9,0),FALSE)</f>
        <v>52.090082593485718</v>
      </c>
      <c r="C33" s="1">
        <f>+VLOOKUP(C$3,Data!$C$9:$BB$11,MATCH('Figure 1'!$A33,Data!$C$9:$BB$9,0),FALSE)</f>
        <v>15.070231327335364</v>
      </c>
    </row>
    <row r="34" spans="1:3" x14ac:dyDescent="0.3">
      <c r="A34" t="s">
        <v>31</v>
      </c>
      <c r="B34" s="1">
        <f>+VLOOKUP(B$3,Data!$C$9:$BB$11,MATCH('Figure 1'!$A34,Data!$C$9:$BB$9,0),FALSE)</f>
        <v>50.123664900537555</v>
      </c>
      <c r="C34" s="1">
        <f>+VLOOKUP(C$3,Data!$C$9:$BB$11,MATCH('Figure 1'!$A34,Data!$C$9:$BB$9,0),FALSE)</f>
        <v>14.100030530119479</v>
      </c>
    </row>
    <row r="35" spans="1:3" x14ac:dyDescent="0.3">
      <c r="A35" t="s">
        <v>32</v>
      </c>
      <c r="B35" s="1">
        <f>+VLOOKUP(B$3,Data!$C$9:$BB$11,MATCH('Figure 1'!$A35,Data!$C$9:$BB$9,0),FALSE)</f>
        <v>39.235526901413202</v>
      </c>
      <c r="C35" s="1">
        <f>+VLOOKUP(C$3,Data!$C$9:$BB$11,MATCH('Figure 1'!$A35,Data!$C$9:$BB$9,0),FALSE)</f>
        <v>14.076256158021994</v>
      </c>
    </row>
    <row r="36" spans="1:3" x14ac:dyDescent="0.3">
      <c r="A36" t="s">
        <v>33</v>
      </c>
      <c r="B36" s="1">
        <f>+VLOOKUP(B$3,Data!$C$9:$BB$11,MATCH('Figure 1'!$A36,Data!$C$9:$BB$9,0),FALSE)</f>
        <v>45.312990090336619</v>
      </c>
      <c r="C36" s="1">
        <f>+VLOOKUP(C$3,Data!$C$9:$BB$11,MATCH('Figure 1'!$A36,Data!$C$9:$BB$9,0),FALSE)</f>
        <v>11.292528078643215</v>
      </c>
    </row>
    <row r="37" spans="1:3" x14ac:dyDescent="0.3">
      <c r="A37" t="s">
        <v>34</v>
      </c>
      <c r="B37" s="1">
        <f>+VLOOKUP(B$3,Data!$C$9:$BB$11,MATCH('Figure 1'!$A37,Data!$C$9:$BB$9,0),FALSE)</f>
        <v>51.753651371982521</v>
      </c>
      <c r="C37" s="1">
        <f>+VLOOKUP(C$3,Data!$C$9:$BB$11,MATCH('Figure 1'!$A37,Data!$C$9:$BB$9,0),FALSE)</f>
        <v>13.572034765318579</v>
      </c>
    </row>
    <row r="38" spans="1:3" x14ac:dyDescent="0.3">
      <c r="A38" t="s">
        <v>35</v>
      </c>
      <c r="B38" s="1">
        <f>+VLOOKUP(B$3,Data!$C$9:$BB$11,MATCH('Figure 1'!$A38,Data!$C$9:$BB$9,0),FALSE)</f>
        <v>52.185983385464581</v>
      </c>
      <c r="C38" s="1">
        <f>+VLOOKUP(C$3,Data!$C$9:$BB$11,MATCH('Figure 1'!$A38,Data!$C$9:$BB$9,0),FALSE)</f>
        <v>14.491707055760045</v>
      </c>
    </row>
    <row r="39" spans="1:3" x14ac:dyDescent="0.3">
      <c r="A39" t="s">
        <v>36</v>
      </c>
      <c r="B39" s="1">
        <f>+VLOOKUP(B$3,Data!$C$9:$BB$11,MATCH('Figure 1'!$A39,Data!$C$9:$BB$9,0),FALSE)</f>
        <v>48.065830500233062</v>
      </c>
      <c r="C39" s="1">
        <f>+VLOOKUP(C$3,Data!$C$9:$BB$11,MATCH('Figure 1'!$A39,Data!$C$9:$BB$9,0),FALSE)</f>
        <v>18.797469006042927</v>
      </c>
    </row>
    <row r="40" spans="1:3" x14ac:dyDescent="0.3">
      <c r="A40" t="s">
        <v>37</v>
      </c>
      <c r="B40" s="1">
        <f>+VLOOKUP(B$3,Data!$C$9:$BB$11,MATCH('Figure 1'!$A40,Data!$C$9:$BB$9,0),FALSE)</f>
        <v>27.930282998309742</v>
      </c>
      <c r="C40" s="1">
        <f>+VLOOKUP(C$3,Data!$C$9:$BB$11,MATCH('Figure 1'!$A40,Data!$C$9:$BB$9,0),FALSE)</f>
        <v>27.890492584068355</v>
      </c>
    </row>
    <row r="41" spans="1:3" x14ac:dyDescent="0.3">
      <c r="A41" t="s">
        <v>38</v>
      </c>
      <c r="B41" s="1">
        <f>+VLOOKUP(B$3,Data!$C$9:$BB$11,MATCH('Figure 1'!$A41,Data!$C$9:$BB$9,0),FALSE)</f>
        <v>16.6015163041777</v>
      </c>
      <c r="C41" s="1">
        <f>+VLOOKUP(C$3,Data!$C$9:$BB$11,MATCH('Figure 1'!$A41,Data!$C$9:$BB$9,0),FALSE)</f>
        <v>40.499678416657076</v>
      </c>
    </row>
    <row r="42" spans="1:3" x14ac:dyDescent="0.3">
      <c r="A42" t="s">
        <v>39</v>
      </c>
      <c r="B42" s="1">
        <f>+VLOOKUP(B$3,Data!$C$9:$BB$11,MATCH('Figure 1'!$A42,Data!$C$9:$BB$9,0),FALSE)</f>
        <v>14.521243953283209</v>
      </c>
      <c r="C42" s="1">
        <f>+VLOOKUP(C$3,Data!$C$9:$BB$11,MATCH('Figure 1'!$A42,Data!$C$9:$BB$9,0),FALSE)</f>
        <v>46.297325873385212</v>
      </c>
    </row>
    <row r="43" spans="1:3" x14ac:dyDescent="0.3">
      <c r="A43" t="s">
        <v>40</v>
      </c>
      <c r="B43" s="1">
        <f>+VLOOKUP(B$3,Data!$C$9:$BB$11,MATCH('Figure 1'!$A43,Data!$C$9:$BB$9,0),FALSE)</f>
        <v>14.832844443583866</v>
      </c>
      <c r="C43" s="1">
        <f>+VLOOKUP(C$3,Data!$C$9:$BB$11,MATCH('Figure 1'!$A43,Data!$C$9:$BB$9,0),FALSE)</f>
        <v>49.449729416164416</v>
      </c>
    </row>
    <row r="44" spans="1:3" x14ac:dyDescent="0.3">
      <c r="A44" t="s">
        <v>41</v>
      </c>
      <c r="B44" s="1">
        <f>+VLOOKUP(B$3,Data!$C$9:$BB$11,MATCH('Figure 1'!$A44,Data!$C$9:$BB$9,0),FALSE)</f>
        <v>14.400167039274411</v>
      </c>
      <c r="C44" s="1">
        <f>+VLOOKUP(C$3,Data!$C$9:$BB$11,MATCH('Figure 1'!$A44,Data!$C$9:$BB$9,0),FALSE)</f>
        <v>49.52094904857487</v>
      </c>
    </row>
    <row r="45" spans="1:3" x14ac:dyDescent="0.3">
      <c r="A45" t="s">
        <v>42</v>
      </c>
      <c r="B45" s="1">
        <f>+VLOOKUP(B$3,Data!$C$9:$BB$11,MATCH('Figure 1'!$A45,Data!$C$9:$BB$9,0),FALSE)</f>
        <v>14.327374287946478</v>
      </c>
      <c r="C45" s="1">
        <f>+VLOOKUP(C$3,Data!$C$9:$BB$11,MATCH('Figure 1'!$A45,Data!$C$9:$BB$9,0),FALSE)</f>
        <v>50.054902568039253</v>
      </c>
    </row>
    <row r="46" spans="1:3" x14ac:dyDescent="0.3">
      <c r="A46" t="s">
        <v>43</v>
      </c>
      <c r="B46" s="1">
        <f>+VLOOKUP(B$3,Data!$C$9:$BB$11,MATCH('Figure 1'!$A46,Data!$C$9:$BB$9,0),FALSE)</f>
        <v>15.467300100895052</v>
      </c>
      <c r="C46" s="1">
        <f>+VLOOKUP(C$3,Data!$C$9:$BB$11,MATCH('Figure 1'!$A46,Data!$C$9:$BB$9,0),FALSE)</f>
        <v>51.41055108229326</v>
      </c>
    </row>
    <row r="47" spans="1:3" x14ac:dyDescent="0.3">
      <c r="A47" t="s">
        <v>44</v>
      </c>
      <c r="B47" s="1">
        <f>+VLOOKUP(B$3,Data!$C$9:$BB$11,MATCH('Figure 1'!$A47,Data!$C$9:$BB$9,0),FALSE)</f>
        <v>17.22716201985584</v>
      </c>
      <c r="C47" s="1">
        <f>+VLOOKUP(C$3,Data!$C$9:$BB$11,MATCH('Figure 1'!$A47,Data!$C$9:$BB$9,0),FALSE)</f>
        <v>47.062556739588771</v>
      </c>
    </row>
    <row r="48" spans="1:3" x14ac:dyDescent="0.3">
      <c r="A48" t="s">
        <v>45</v>
      </c>
      <c r="B48" s="1">
        <f>+VLOOKUP(B$3,Data!$C$9:$BB$11,MATCH('Figure 1'!$A48,Data!$C$9:$BB$9,0),FALSE)</f>
        <v>17.41081395408214</v>
      </c>
      <c r="C48" s="1">
        <f>+VLOOKUP(C$3,Data!$C$9:$BB$11,MATCH('Figure 1'!$A48,Data!$C$9:$BB$9,0),FALSE)</f>
        <v>45.851591895890273</v>
      </c>
    </row>
    <row r="49" spans="1:3" x14ac:dyDescent="0.3">
      <c r="A49" t="s">
        <v>46</v>
      </c>
      <c r="B49" s="1">
        <f>+VLOOKUP(B$3,Data!$C$9:$BB$11,MATCH('Figure 1'!$A49,Data!$C$9:$BB$9,0),FALSE)</f>
        <v>19.198441334303261</v>
      </c>
      <c r="C49" s="1">
        <f>+VLOOKUP(C$3,Data!$C$9:$BB$11,MATCH('Figure 1'!$A49,Data!$C$9:$BB$9,0),FALSE)</f>
        <v>39.544067529276667</v>
      </c>
    </row>
    <row r="50" spans="1:3" x14ac:dyDescent="0.3">
      <c r="A50" t="s">
        <v>47</v>
      </c>
      <c r="B50" s="1">
        <f>+VLOOKUP(B$3,Data!$C$9:$BB$11,MATCH('Figure 1'!$A50,Data!$C$9:$BB$9,0),FALSE)</f>
        <v>20.653785378092042</v>
      </c>
      <c r="C50" s="1">
        <f>+VLOOKUP(C$3,Data!$C$9:$BB$11,MATCH('Figure 1'!$A50,Data!$C$9:$BB$9,0),FALSE)</f>
        <v>29.620783434346077</v>
      </c>
    </row>
    <row r="51" spans="1:3" x14ac:dyDescent="0.3">
      <c r="B51" s="1"/>
      <c r="C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Marandino Peregalli</dc:creator>
  <cp:lastModifiedBy>16125</cp:lastModifiedBy>
  <dcterms:created xsi:type="dcterms:W3CDTF">2018-07-23T19:49:20Z</dcterms:created>
  <dcterms:modified xsi:type="dcterms:W3CDTF">2022-02-22T00:33:31Z</dcterms:modified>
</cp:coreProperties>
</file>