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Carlos\Dropbox\Proyecto América Latina - Marzo 2017\Graphs Format\Mexico\"/>
    </mc:Choice>
  </mc:AlternateContent>
  <xr:revisionPtr revIDLastSave="0" documentId="13_ncr:1_{B75B18F0-23D2-4AD9-896A-1F5E4E43CA23}" xr6:coauthVersionLast="36" xr6:coauthVersionMax="36" xr10:uidLastSave="{00000000-0000-0000-0000-000000000000}"/>
  <bookViews>
    <workbookView xWindow="0" yWindow="0" windowWidth="28800" windowHeight="11835" firstSheet="2" activeTab="7" xr2:uid="{00000000-000D-0000-FFFF-FFFF00000000}"/>
  </bookViews>
  <sheets>
    <sheet name="Figure 1" sheetId="2" r:id="rId1"/>
    <sheet name="Figure 2" sheetId="36" r:id="rId2"/>
    <sheet name="Figure 3" sheetId="37" r:id="rId3"/>
    <sheet name="Figure 4" sheetId="38" r:id="rId4"/>
    <sheet name="Figure 5" sheetId="39" r:id="rId5"/>
    <sheet name="Figure 6" sheetId="40" r:id="rId6"/>
    <sheet name="Figure 7" sheetId="41" r:id="rId7"/>
    <sheet name="Figure 8" sheetId="42" r:id="rId8"/>
    <sheet name="Figure 9" sheetId="43" r:id="rId9"/>
    <sheet name="Figure 10" sheetId="44" r:id="rId10"/>
    <sheet name="Figure 11" sheetId="45" r:id="rId11"/>
    <sheet name="DATA" sheetId="1" r:id="rId12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44" l="1"/>
  <c r="C5" i="44"/>
  <c r="B6" i="44"/>
  <c r="C6" i="44"/>
  <c r="B7" i="44"/>
  <c r="C7" i="44"/>
  <c r="B8" i="44"/>
  <c r="C8" i="44"/>
  <c r="B9" i="44"/>
  <c r="C9" i="44"/>
  <c r="B10" i="44"/>
  <c r="C10" i="44"/>
  <c r="B11" i="44"/>
  <c r="C11" i="44"/>
  <c r="B12" i="44"/>
  <c r="C12" i="44"/>
  <c r="B13" i="44"/>
  <c r="C13" i="44"/>
  <c r="B14" i="44"/>
  <c r="C14" i="44"/>
  <c r="B15" i="44"/>
  <c r="C15" i="44"/>
  <c r="B16" i="44"/>
  <c r="C16" i="44"/>
  <c r="B17" i="44"/>
  <c r="C17" i="44"/>
  <c r="B18" i="44"/>
  <c r="C18" i="44"/>
  <c r="B19" i="44"/>
  <c r="C19" i="44"/>
  <c r="B20" i="44"/>
  <c r="C20" i="44"/>
  <c r="B21" i="44"/>
  <c r="C21" i="44"/>
  <c r="B22" i="44"/>
  <c r="C22" i="44"/>
  <c r="B23" i="44"/>
  <c r="C23" i="44"/>
  <c r="B24" i="44"/>
  <c r="C24" i="44"/>
  <c r="B25" i="44"/>
  <c r="C25" i="44"/>
  <c r="B26" i="44"/>
  <c r="C26" i="44"/>
  <c r="B27" i="44"/>
  <c r="C27" i="44"/>
  <c r="B28" i="44"/>
  <c r="C28" i="44"/>
  <c r="B29" i="44"/>
  <c r="C29" i="44"/>
  <c r="B30" i="44"/>
  <c r="C30" i="44"/>
  <c r="B31" i="44"/>
  <c r="C31" i="44"/>
  <c r="B32" i="44"/>
  <c r="C32" i="44"/>
  <c r="B33" i="44"/>
  <c r="C33" i="44"/>
  <c r="B34" i="44"/>
  <c r="C34" i="44"/>
  <c r="B35" i="44"/>
  <c r="C35" i="44"/>
  <c r="B36" i="44"/>
  <c r="C36" i="44"/>
  <c r="B37" i="44"/>
  <c r="C37" i="44"/>
  <c r="B38" i="44"/>
  <c r="C38" i="44"/>
  <c r="B39" i="44"/>
  <c r="C39" i="44"/>
  <c r="B40" i="44"/>
  <c r="C40" i="44"/>
  <c r="B41" i="44"/>
  <c r="C41" i="44"/>
  <c r="B42" i="44"/>
  <c r="C42" i="44"/>
  <c r="B43" i="44"/>
  <c r="C43" i="44"/>
  <c r="B44" i="44"/>
  <c r="C44" i="44"/>
  <c r="B45" i="44"/>
  <c r="C45" i="44"/>
  <c r="B46" i="44"/>
  <c r="C46" i="44"/>
  <c r="B47" i="44"/>
  <c r="C47" i="44"/>
  <c r="B48" i="44"/>
  <c r="C48" i="44"/>
  <c r="B49" i="44"/>
  <c r="C49" i="44"/>
  <c r="B50" i="44"/>
  <c r="C50" i="44"/>
  <c r="B51" i="44"/>
  <c r="C51" i="44"/>
  <c r="B52" i="44"/>
  <c r="C52" i="44"/>
  <c r="B53" i="44"/>
  <c r="C53" i="44"/>
  <c r="B54" i="44"/>
  <c r="C54" i="44"/>
  <c r="B55" i="44"/>
  <c r="C55" i="44"/>
  <c r="B56" i="44"/>
  <c r="C56" i="44"/>
  <c r="B57" i="44"/>
  <c r="C57" i="44"/>
  <c r="B58" i="44"/>
  <c r="C58" i="44"/>
  <c r="B59" i="44"/>
  <c r="C59" i="44"/>
  <c r="B60" i="44"/>
  <c r="C60" i="44"/>
  <c r="B61" i="44"/>
  <c r="C61" i="44"/>
  <c r="B4" i="44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C28" i="43"/>
  <c r="D28" i="43"/>
  <c r="E28" i="43"/>
  <c r="B29" i="43"/>
  <c r="C29" i="43"/>
  <c r="D29" i="43"/>
  <c r="E29" i="43"/>
  <c r="B30" i="43"/>
  <c r="C30" i="43"/>
  <c r="D30" i="43"/>
  <c r="E30" i="43"/>
  <c r="B31" i="43"/>
  <c r="C31" i="43"/>
  <c r="D31" i="43"/>
  <c r="E31" i="43"/>
  <c r="B32" i="43"/>
  <c r="C32" i="43"/>
  <c r="D32" i="43"/>
  <c r="E32" i="43"/>
  <c r="B33" i="43"/>
  <c r="C33" i="43"/>
  <c r="D33" i="43"/>
  <c r="E33" i="43"/>
  <c r="B34" i="43"/>
  <c r="C34" i="43"/>
  <c r="D34" i="43"/>
  <c r="E34" i="43"/>
  <c r="B35" i="43"/>
  <c r="C35" i="43"/>
  <c r="D35" i="43"/>
  <c r="E35" i="43"/>
  <c r="B36" i="43"/>
  <c r="C36" i="43"/>
  <c r="D36" i="43"/>
  <c r="E36" i="43"/>
  <c r="B37" i="43"/>
  <c r="C37" i="43"/>
  <c r="D37" i="43"/>
  <c r="E37" i="43"/>
  <c r="B38" i="43"/>
  <c r="C38" i="43"/>
  <c r="D38" i="43"/>
  <c r="E38" i="43"/>
  <c r="B39" i="43"/>
  <c r="C39" i="43"/>
  <c r="D39" i="43"/>
  <c r="E39" i="43"/>
  <c r="B40" i="43"/>
  <c r="C40" i="43"/>
  <c r="D40" i="43"/>
  <c r="E40" i="43"/>
  <c r="B41" i="43"/>
  <c r="C41" i="43"/>
  <c r="D41" i="43"/>
  <c r="E41" i="43"/>
  <c r="B42" i="43"/>
  <c r="C42" i="43"/>
  <c r="D42" i="43"/>
  <c r="E42" i="43"/>
  <c r="B43" i="43"/>
  <c r="C43" i="43"/>
  <c r="D43" i="43"/>
  <c r="E43" i="43"/>
  <c r="B44" i="43"/>
  <c r="C44" i="43"/>
  <c r="D44" i="43"/>
  <c r="E44" i="43"/>
  <c r="B45" i="43"/>
  <c r="C45" i="43"/>
  <c r="D45" i="43"/>
  <c r="E45" i="43"/>
  <c r="B46" i="43"/>
  <c r="C46" i="43"/>
  <c r="D46" i="43"/>
  <c r="E46" i="43"/>
  <c r="B47" i="43"/>
  <c r="C47" i="43"/>
  <c r="D47" i="43"/>
  <c r="E47" i="43"/>
  <c r="B48" i="43"/>
  <c r="C48" i="43"/>
  <c r="D48" i="43"/>
  <c r="E48" i="43"/>
  <c r="B49" i="43"/>
  <c r="C49" i="43"/>
  <c r="D49" i="43"/>
  <c r="E49" i="43"/>
  <c r="B50" i="43"/>
  <c r="C50" i="43"/>
  <c r="D50" i="43"/>
  <c r="E50" i="43"/>
  <c r="B51" i="43"/>
  <c r="C51" i="43"/>
  <c r="D51" i="43"/>
  <c r="E51" i="43"/>
  <c r="B52" i="43"/>
  <c r="C52" i="43"/>
  <c r="D52" i="43"/>
  <c r="E52" i="43"/>
  <c r="B53" i="43"/>
  <c r="C53" i="43"/>
  <c r="D53" i="43"/>
  <c r="E53" i="43"/>
  <c r="B54" i="43"/>
  <c r="C54" i="43"/>
  <c r="D54" i="43"/>
  <c r="E54" i="43"/>
  <c r="B55" i="43"/>
  <c r="C55" i="43"/>
  <c r="D55" i="43"/>
  <c r="E55" i="43"/>
  <c r="B56" i="43"/>
  <c r="C56" i="43"/>
  <c r="D56" i="43"/>
  <c r="E56" i="43"/>
  <c r="B57" i="43"/>
  <c r="C57" i="43"/>
  <c r="D57" i="43"/>
  <c r="E57" i="43"/>
  <c r="B58" i="43"/>
  <c r="C58" i="43"/>
  <c r="D58" i="43"/>
  <c r="E58" i="43"/>
  <c r="B59" i="43"/>
  <c r="C59" i="43"/>
  <c r="D59" i="43"/>
  <c r="E59" i="43"/>
  <c r="B60" i="43"/>
  <c r="C60" i="43"/>
  <c r="D60" i="43"/>
  <c r="E60" i="43"/>
  <c r="B61" i="43"/>
  <c r="C61" i="43"/>
  <c r="D61" i="43"/>
  <c r="E61" i="43"/>
  <c r="B62" i="43"/>
  <c r="C62" i="43"/>
  <c r="D62" i="43"/>
  <c r="E62" i="43"/>
  <c r="B63" i="43"/>
  <c r="C63" i="43"/>
  <c r="D63" i="43"/>
  <c r="E63" i="43"/>
  <c r="B64" i="43"/>
  <c r="C64" i="43"/>
  <c r="D64" i="43"/>
  <c r="E64" i="43"/>
  <c r="B65" i="43"/>
  <c r="C65" i="43"/>
  <c r="D65" i="43"/>
  <c r="E65" i="43"/>
  <c r="B66" i="43"/>
  <c r="C66" i="43"/>
  <c r="D66" i="43"/>
  <c r="E66" i="43"/>
  <c r="B67" i="43"/>
  <c r="C67" i="43"/>
  <c r="D67" i="43"/>
  <c r="E67" i="43"/>
  <c r="B68" i="43"/>
  <c r="C68" i="43"/>
  <c r="D68" i="43"/>
  <c r="E68" i="43"/>
  <c r="B69" i="43"/>
  <c r="C69" i="43"/>
  <c r="D69" i="43"/>
  <c r="E69" i="43"/>
  <c r="B70" i="43"/>
  <c r="C70" i="43"/>
  <c r="D70" i="43"/>
  <c r="E70" i="43"/>
  <c r="B71" i="43"/>
  <c r="C71" i="43"/>
  <c r="D71" i="43"/>
  <c r="E71" i="43"/>
  <c r="B72" i="43"/>
  <c r="C72" i="43"/>
  <c r="D72" i="43"/>
  <c r="E72" i="43"/>
  <c r="B73" i="43"/>
  <c r="C73" i="43"/>
  <c r="D73" i="43"/>
  <c r="E73" i="43"/>
  <c r="B74" i="43"/>
  <c r="C74" i="43"/>
  <c r="D74" i="43"/>
  <c r="E74" i="43"/>
  <c r="B75" i="43"/>
  <c r="C75" i="43"/>
  <c r="D75" i="43"/>
  <c r="E75" i="43"/>
  <c r="B76" i="43"/>
  <c r="C76" i="43"/>
  <c r="D76" i="43"/>
  <c r="E76" i="43"/>
  <c r="B77" i="43"/>
  <c r="C77" i="43"/>
  <c r="D77" i="43"/>
  <c r="E77" i="43"/>
  <c r="B78" i="43"/>
  <c r="C78" i="43"/>
  <c r="D78" i="43"/>
  <c r="E78" i="43"/>
  <c r="B79" i="43"/>
  <c r="C79" i="43"/>
  <c r="D79" i="43"/>
  <c r="E79" i="43"/>
  <c r="B80" i="43"/>
  <c r="C80" i="43"/>
  <c r="D80" i="43"/>
  <c r="E80" i="43"/>
  <c r="B81" i="43"/>
  <c r="C81" i="43"/>
  <c r="D81" i="43"/>
  <c r="E81" i="43"/>
  <c r="B82" i="43"/>
  <c r="C82" i="43"/>
  <c r="D82" i="43"/>
  <c r="E82" i="43"/>
  <c r="B83" i="43"/>
  <c r="C83" i="43"/>
  <c r="D83" i="43"/>
  <c r="E83" i="43"/>
  <c r="B84" i="43"/>
  <c r="C84" i="43"/>
  <c r="D84" i="43"/>
  <c r="E84" i="43"/>
  <c r="B85" i="43"/>
  <c r="C85" i="43"/>
  <c r="D85" i="43"/>
  <c r="E85" i="43"/>
  <c r="B86" i="43"/>
  <c r="C86" i="43"/>
  <c r="D86" i="43"/>
  <c r="E86" i="43"/>
  <c r="B87" i="43"/>
  <c r="C87" i="43"/>
  <c r="D87" i="43"/>
  <c r="E87" i="43"/>
  <c r="B88" i="43"/>
  <c r="C88" i="43"/>
  <c r="D88" i="43"/>
  <c r="E88" i="43"/>
  <c r="B89" i="43"/>
  <c r="C89" i="43"/>
  <c r="D89" i="43"/>
  <c r="E89" i="43"/>
  <c r="B90" i="43"/>
  <c r="C90" i="43"/>
  <c r="D90" i="43"/>
  <c r="E90" i="43"/>
  <c r="B91" i="43"/>
  <c r="C91" i="43"/>
  <c r="D91" i="43"/>
  <c r="E91" i="43"/>
  <c r="B92" i="43"/>
  <c r="C92" i="43"/>
  <c r="D92" i="43"/>
  <c r="E92" i="43"/>
  <c r="B93" i="43"/>
  <c r="C93" i="43"/>
  <c r="D93" i="43"/>
  <c r="E93" i="43"/>
  <c r="B94" i="43"/>
  <c r="C94" i="43"/>
  <c r="D94" i="43"/>
  <c r="E94" i="43"/>
  <c r="B95" i="43"/>
  <c r="C95" i="43"/>
  <c r="D95" i="43"/>
  <c r="E95" i="43"/>
  <c r="B96" i="43"/>
  <c r="C96" i="43"/>
  <c r="D96" i="43"/>
  <c r="E96" i="43"/>
  <c r="B97" i="43"/>
  <c r="C97" i="43"/>
  <c r="D97" i="43"/>
  <c r="E97" i="43"/>
  <c r="B98" i="43"/>
  <c r="C98" i="43"/>
  <c r="D98" i="43"/>
  <c r="E98" i="43"/>
  <c r="B99" i="43"/>
  <c r="C99" i="43"/>
  <c r="D99" i="43"/>
  <c r="E99" i="43"/>
  <c r="B100" i="43"/>
  <c r="C100" i="43"/>
  <c r="D100" i="43"/>
  <c r="E100" i="43"/>
  <c r="B101" i="43"/>
  <c r="C101" i="43"/>
  <c r="D101" i="43"/>
  <c r="E101" i="43"/>
  <c r="B102" i="43"/>
  <c r="C102" i="43"/>
  <c r="D102" i="43"/>
  <c r="E102" i="43"/>
  <c r="B103" i="43"/>
  <c r="C103" i="43"/>
  <c r="D103" i="43"/>
  <c r="E103" i="43"/>
  <c r="B104" i="43"/>
  <c r="C104" i="43"/>
  <c r="D104" i="43"/>
  <c r="E104" i="43"/>
  <c r="B105" i="43"/>
  <c r="C105" i="43"/>
  <c r="D105" i="43"/>
  <c r="E105" i="43"/>
  <c r="B106" i="43"/>
  <c r="C106" i="43"/>
  <c r="D106" i="43"/>
  <c r="E106" i="43"/>
  <c r="B107" i="43"/>
  <c r="C107" i="43"/>
  <c r="D107" i="43"/>
  <c r="E107" i="43"/>
  <c r="B108" i="43"/>
  <c r="C108" i="43"/>
  <c r="D108" i="43"/>
  <c r="E108" i="43"/>
  <c r="B109" i="43"/>
  <c r="C109" i="43"/>
  <c r="D109" i="43"/>
  <c r="E109" i="43"/>
  <c r="B110" i="43"/>
  <c r="C110" i="43"/>
  <c r="D110" i="43"/>
  <c r="E110" i="43"/>
  <c r="B111" i="43"/>
  <c r="C111" i="43"/>
  <c r="D111" i="43"/>
  <c r="E111" i="43"/>
  <c r="B112" i="43"/>
  <c r="C112" i="43"/>
  <c r="D112" i="43"/>
  <c r="E112" i="43"/>
  <c r="B113" i="43"/>
  <c r="C113" i="43"/>
  <c r="D113" i="43"/>
  <c r="E113" i="43"/>
  <c r="B114" i="43"/>
  <c r="C114" i="43"/>
  <c r="D114" i="43"/>
  <c r="E114" i="43"/>
  <c r="B115" i="43"/>
  <c r="C115" i="43"/>
  <c r="D115" i="43"/>
  <c r="E115" i="43"/>
  <c r="B116" i="43"/>
  <c r="C116" i="43"/>
  <c r="D116" i="43"/>
  <c r="E116" i="43"/>
  <c r="B117" i="43"/>
  <c r="C117" i="43"/>
  <c r="D117" i="43"/>
  <c r="E117" i="43"/>
  <c r="B118" i="43"/>
  <c r="C118" i="43"/>
  <c r="D118" i="43"/>
  <c r="E118" i="43"/>
  <c r="B119" i="43"/>
  <c r="C119" i="43"/>
  <c r="D119" i="43"/>
  <c r="E119" i="43"/>
  <c r="B120" i="43"/>
  <c r="C120" i="43"/>
  <c r="D120" i="43"/>
  <c r="E120" i="43"/>
  <c r="B121" i="43"/>
  <c r="C121" i="43"/>
  <c r="D121" i="43"/>
  <c r="E121" i="43"/>
  <c r="B122" i="43"/>
  <c r="C122" i="43"/>
  <c r="D122" i="43"/>
  <c r="E122" i="43"/>
  <c r="B123" i="43"/>
  <c r="C123" i="43"/>
  <c r="D123" i="43"/>
  <c r="E123" i="43"/>
  <c r="B124" i="43"/>
  <c r="C124" i="43"/>
  <c r="D124" i="43"/>
  <c r="E124" i="43"/>
  <c r="B125" i="43"/>
  <c r="C125" i="43"/>
  <c r="D125" i="43"/>
  <c r="E125" i="43"/>
  <c r="B126" i="43"/>
  <c r="C126" i="43"/>
  <c r="D126" i="43"/>
  <c r="E126" i="43"/>
  <c r="B127" i="43"/>
  <c r="C127" i="43"/>
  <c r="D127" i="43"/>
  <c r="E127" i="43"/>
  <c r="B128" i="43"/>
  <c r="C128" i="43"/>
  <c r="D128" i="43"/>
  <c r="E128" i="43"/>
  <c r="B129" i="43"/>
  <c r="C129" i="43"/>
  <c r="D129" i="43"/>
  <c r="E129" i="43"/>
  <c r="B130" i="43"/>
  <c r="C130" i="43"/>
  <c r="D130" i="43"/>
  <c r="E130" i="43"/>
  <c r="B131" i="43"/>
  <c r="C131" i="43"/>
  <c r="D131" i="43"/>
  <c r="E131" i="43"/>
  <c r="B132" i="43"/>
  <c r="C132" i="43"/>
  <c r="D132" i="43"/>
  <c r="E132" i="43"/>
  <c r="B133" i="43"/>
  <c r="C133" i="43"/>
  <c r="D133" i="43"/>
  <c r="E133" i="43"/>
  <c r="B134" i="43"/>
  <c r="C134" i="43"/>
  <c r="D134" i="43"/>
  <c r="E134" i="43"/>
  <c r="B135" i="43"/>
  <c r="C135" i="43"/>
  <c r="D135" i="43"/>
  <c r="E135" i="43"/>
  <c r="B136" i="43"/>
  <c r="C136" i="43"/>
  <c r="D136" i="43"/>
  <c r="E136" i="43"/>
  <c r="B137" i="43"/>
  <c r="C137" i="43"/>
  <c r="D137" i="43"/>
  <c r="E137" i="43"/>
  <c r="B138" i="43"/>
  <c r="C138" i="43"/>
  <c r="D138" i="43"/>
  <c r="E138" i="43"/>
  <c r="B139" i="43"/>
  <c r="C139" i="43"/>
  <c r="D139" i="43"/>
  <c r="E139" i="43"/>
  <c r="B140" i="43"/>
  <c r="C140" i="43"/>
  <c r="D140" i="43"/>
  <c r="E140" i="43"/>
  <c r="B141" i="43"/>
  <c r="C141" i="43"/>
  <c r="D141" i="43"/>
  <c r="E141" i="43"/>
  <c r="B142" i="43"/>
  <c r="C142" i="43"/>
  <c r="D142" i="43"/>
  <c r="E142" i="43"/>
  <c r="B143" i="43"/>
  <c r="C143" i="43"/>
  <c r="D143" i="43"/>
  <c r="E143" i="43"/>
  <c r="B144" i="43"/>
  <c r="C144" i="43"/>
  <c r="D144" i="43"/>
  <c r="E144" i="43"/>
  <c r="B145" i="43"/>
  <c r="C145" i="43"/>
  <c r="D145" i="43"/>
  <c r="E145" i="43"/>
  <c r="B146" i="43"/>
  <c r="C146" i="43"/>
  <c r="D146" i="43"/>
  <c r="E146" i="43"/>
  <c r="B147" i="43"/>
  <c r="C147" i="43"/>
  <c r="D147" i="43"/>
  <c r="E147" i="43"/>
  <c r="B148" i="43"/>
  <c r="C148" i="43"/>
  <c r="D148" i="43"/>
  <c r="E148" i="43"/>
  <c r="B149" i="43"/>
  <c r="C149" i="43"/>
  <c r="D149" i="43"/>
  <c r="E149" i="43"/>
  <c r="B150" i="43"/>
  <c r="C150" i="43"/>
  <c r="D150" i="43"/>
  <c r="E150" i="43"/>
  <c r="B151" i="43"/>
  <c r="C151" i="43"/>
  <c r="D151" i="43"/>
  <c r="E151" i="43"/>
  <c r="B152" i="43"/>
  <c r="C152" i="43"/>
  <c r="D152" i="43"/>
  <c r="E152" i="43"/>
  <c r="B153" i="43"/>
  <c r="C153" i="43"/>
  <c r="D153" i="43"/>
  <c r="E153" i="43"/>
  <c r="B154" i="43"/>
  <c r="C154" i="43"/>
  <c r="D154" i="43"/>
  <c r="E154" i="43"/>
  <c r="B155" i="43"/>
  <c r="C155" i="43"/>
  <c r="D155" i="43"/>
  <c r="E155" i="43"/>
  <c r="B156" i="43"/>
  <c r="C156" i="43"/>
  <c r="D156" i="43"/>
  <c r="E156" i="43"/>
  <c r="B157" i="43"/>
  <c r="C157" i="43"/>
  <c r="D157" i="43"/>
  <c r="E157" i="43"/>
  <c r="B158" i="43"/>
  <c r="C158" i="43"/>
  <c r="D158" i="43"/>
  <c r="E158" i="43"/>
  <c r="B159" i="43"/>
  <c r="C159" i="43"/>
  <c r="D159" i="43"/>
  <c r="E159" i="43"/>
  <c r="B160" i="43"/>
  <c r="C160" i="43"/>
  <c r="D160" i="43"/>
  <c r="E160" i="43"/>
  <c r="B161" i="43"/>
  <c r="C161" i="43"/>
  <c r="D161" i="43"/>
  <c r="E161" i="43"/>
  <c r="B162" i="43"/>
  <c r="C162" i="43"/>
  <c r="D162" i="43"/>
  <c r="E162" i="43"/>
  <c r="B163" i="43"/>
  <c r="C163" i="43"/>
  <c r="D163" i="43"/>
  <c r="E163" i="43"/>
  <c r="B164" i="43"/>
  <c r="C164" i="43"/>
  <c r="D164" i="43"/>
  <c r="E164" i="43"/>
  <c r="B165" i="43"/>
  <c r="C165" i="43"/>
  <c r="D165" i="43"/>
  <c r="E165" i="43"/>
  <c r="B166" i="43"/>
  <c r="C166" i="43"/>
  <c r="D166" i="43"/>
  <c r="E166" i="43"/>
  <c r="B167" i="43"/>
  <c r="C167" i="43"/>
  <c r="D167" i="43"/>
  <c r="E167" i="43"/>
  <c r="B168" i="43"/>
  <c r="C168" i="43"/>
  <c r="D168" i="43"/>
  <c r="E168" i="43"/>
  <c r="B169" i="43"/>
  <c r="C169" i="43"/>
  <c r="D169" i="43"/>
  <c r="E169" i="43"/>
  <c r="B170" i="43"/>
  <c r="C170" i="43"/>
  <c r="D170" i="43"/>
  <c r="E170" i="43"/>
  <c r="B171" i="43"/>
  <c r="C171" i="43"/>
  <c r="D171" i="43"/>
  <c r="E171" i="43"/>
  <c r="B172" i="43"/>
  <c r="C172" i="43"/>
  <c r="D172" i="43"/>
  <c r="E172" i="43"/>
  <c r="B173" i="43"/>
  <c r="C173" i="43"/>
  <c r="D173" i="43"/>
  <c r="E173" i="43"/>
  <c r="B174" i="43"/>
  <c r="C174" i="43"/>
  <c r="D174" i="43"/>
  <c r="E174" i="43"/>
  <c r="B175" i="43"/>
  <c r="C175" i="43"/>
  <c r="D175" i="43"/>
  <c r="E175" i="43"/>
  <c r="B176" i="43"/>
  <c r="C176" i="43"/>
  <c r="D176" i="43"/>
  <c r="E176" i="43"/>
  <c r="B177" i="43"/>
  <c r="C177" i="43"/>
  <c r="D177" i="43"/>
  <c r="E177" i="43"/>
  <c r="B178" i="43"/>
  <c r="C178" i="43"/>
  <c r="D178" i="43"/>
  <c r="E178" i="43"/>
  <c r="B179" i="43"/>
  <c r="C179" i="43"/>
  <c r="D179" i="43"/>
  <c r="E179" i="43"/>
  <c r="B180" i="43"/>
  <c r="C180" i="43"/>
  <c r="D180" i="43"/>
  <c r="E180" i="43"/>
  <c r="B181" i="43"/>
  <c r="C181" i="43"/>
  <c r="D181" i="43"/>
  <c r="E181" i="43"/>
  <c r="B182" i="43"/>
  <c r="C182" i="43"/>
  <c r="D182" i="43"/>
  <c r="E182" i="43"/>
  <c r="B183" i="43"/>
  <c r="C183" i="43"/>
  <c r="D183" i="43"/>
  <c r="E183" i="43"/>
  <c r="B184" i="43"/>
  <c r="C184" i="43"/>
  <c r="D184" i="43"/>
  <c r="E184" i="43"/>
  <c r="B185" i="43"/>
  <c r="C185" i="43"/>
  <c r="D185" i="43"/>
  <c r="E185" i="43"/>
  <c r="B186" i="43"/>
  <c r="C186" i="43"/>
  <c r="D186" i="43"/>
  <c r="E186" i="43"/>
  <c r="B187" i="43"/>
  <c r="C187" i="43"/>
  <c r="D187" i="43"/>
  <c r="E187" i="43"/>
  <c r="B188" i="43"/>
  <c r="C188" i="43"/>
  <c r="D188" i="43"/>
  <c r="E188" i="43"/>
  <c r="B189" i="43"/>
  <c r="C189" i="43"/>
  <c r="D189" i="43"/>
  <c r="E189" i="43"/>
  <c r="B190" i="43"/>
  <c r="C190" i="43"/>
  <c r="D190" i="43"/>
  <c r="E190" i="43"/>
  <c r="B191" i="43"/>
  <c r="C191" i="43"/>
  <c r="D191" i="43"/>
  <c r="E191" i="43"/>
  <c r="B192" i="43"/>
  <c r="C192" i="43"/>
  <c r="D192" i="43"/>
  <c r="E192" i="43"/>
  <c r="B193" i="43"/>
  <c r="C193" i="43"/>
  <c r="D193" i="43"/>
  <c r="E193" i="43"/>
  <c r="B194" i="43"/>
  <c r="C194" i="43"/>
  <c r="D194" i="43"/>
  <c r="E194" i="43"/>
  <c r="B195" i="43"/>
  <c r="C195" i="43"/>
  <c r="D195" i="43"/>
  <c r="E195" i="43"/>
  <c r="B196" i="43"/>
  <c r="C196" i="43"/>
  <c r="D196" i="43"/>
  <c r="E196" i="43"/>
  <c r="B197" i="43"/>
  <c r="C197" i="43"/>
  <c r="D197" i="43"/>
  <c r="E197" i="43"/>
  <c r="B198" i="43"/>
  <c r="C198" i="43"/>
  <c r="D198" i="43"/>
  <c r="E198" i="43"/>
  <c r="B199" i="43"/>
  <c r="C199" i="43"/>
  <c r="D199" i="43"/>
  <c r="E199" i="43"/>
  <c r="B200" i="43"/>
  <c r="C200" i="43"/>
  <c r="D200" i="43"/>
  <c r="E200" i="43"/>
  <c r="B201" i="43"/>
  <c r="C201" i="43"/>
  <c r="D201" i="43"/>
  <c r="E201" i="43"/>
  <c r="B202" i="43"/>
  <c r="C202" i="43"/>
  <c r="D202" i="43"/>
  <c r="E202" i="43"/>
  <c r="B203" i="43"/>
  <c r="C203" i="43"/>
  <c r="D203" i="43"/>
  <c r="E203" i="43"/>
  <c r="B204" i="43"/>
  <c r="C204" i="43"/>
  <c r="D204" i="43"/>
  <c r="E204" i="43"/>
  <c r="B205" i="43"/>
  <c r="C205" i="43"/>
  <c r="D205" i="43"/>
  <c r="E205" i="43"/>
  <c r="B206" i="43"/>
  <c r="C206" i="43"/>
  <c r="D206" i="43"/>
  <c r="E206" i="43"/>
  <c r="B207" i="43"/>
  <c r="C207" i="43"/>
  <c r="D207" i="43"/>
  <c r="E207" i="43"/>
  <c r="B208" i="43"/>
  <c r="C208" i="43"/>
  <c r="D208" i="43"/>
  <c r="E208" i="43"/>
  <c r="B209" i="43"/>
  <c r="C209" i="43"/>
  <c r="D209" i="43"/>
  <c r="E209" i="43"/>
  <c r="B210" i="43"/>
  <c r="C210" i="43"/>
  <c r="D210" i="43"/>
  <c r="E210" i="43"/>
  <c r="B211" i="43"/>
  <c r="C211" i="43"/>
  <c r="D211" i="43"/>
  <c r="E211" i="43"/>
  <c r="B212" i="43"/>
  <c r="C212" i="43"/>
  <c r="D212" i="43"/>
  <c r="E212" i="43"/>
  <c r="B213" i="43"/>
  <c r="C213" i="43"/>
  <c r="D213" i="43"/>
  <c r="E213" i="43"/>
  <c r="B214" i="43"/>
  <c r="C214" i="43"/>
  <c r="D214" i="43"/>
  <c r="E214" i="43"/>
  <c r="B215" i="43"/>
  <c r="C215" i="43"/>
  <c r="D215" i="43"/>
  <c r="E215" i="43"/>
  <c r="B216" i="43"/>
  <c r="C216" i="43"/>
  <c r="D216" i="43"/>
  <c r="E216" i="43"/>
  <c r="B217" i="43"/>
  <c r="C217" i="43"/>
  <c r="D217" i="43"/>
  <c r="E217" i="43"/>
  <c r="B218" i="43"/>
  <c r="C218" i="43"/>
  <c r="D218" i="43"/>
  <c r="E218" i="43"/>
  <c r="B219" i="43"/>
  <c r="C219" i="43"/>
  <c r="D219" i="43"/>
  <c r="E219" i="43"/>
  <c r="B4" i="43"/>
  <c r="B5" i="42"/>
  <c r="C5" i="42"/>
  <c r="D5" i="42"/>
  <c r="E5" i="42"/>
  <c r="B6" i="42"/>
  <c r="C6" i="42"/>
  <c r="D6" i="42"/>
  <c r="E6" i="42"/>
  <c r="B7" i="42"/>
  <c r="C7" i="42"/>
  <c r="D7" i="42"/>
  <c r="E7" i="42"/>
  <c r="E4" i="42"/>
  <c r="D4" i="42"/>
  <c r="C4" i="42"/>
  <c r="B4" i="42"/>
  <c r="B5" i="41"/>
  <c r="C5" i="41"/>
  <c r="D5" i="41"/>
  <c r="E5" i="41"/>
  <c r="B6" i="41"/>
  <c r="C6" i="41"/>
  <c r="D6" i="41"/>
  <c r="E6" i="41"/>
  <c r="B7" i="41"/>
  <c r="C7" i="41"/>
  <c r="D7" i="41"/>
  <c r="E7" i="41"/>
  <c r="B8" i="41"/>
  <c r="C8" i="41"/>
  <c r="D8" i="41"/>
  <c r="E8" i="41"/>
  <c r="B9" i="41"/>
  <c r="C9" i="41"/>
  <c r="D9" i="41"/>
  <c r="E9" i="41"/>
  <c r="B10" i="41"/>
  <c r="C10" i="41"/>
  <c r="D10" i="41"/>
  <c r="E10" i="41"/>
  <c r="B11" i="41"/>
  <c r="C11" i="41"/>
  <c r="D11" i="41"/>
  <c r="E11" i="41"/>
  <c r="B12" i="41"/>
  <c r="C12" i="41"/>
  <c r="D12" i="41"/>
  <c r="E12" i="41"/>
  <c r="B13" i="41"/>
  <c r="C13" i="41"/>
  <c r="D13" i="41"/>
  <c r="E13" i="41"/>
  <c r="B14" i="41"/>
  <c r="C14" i="41"/>
  <c r="D14" i="41"/>
  <c r="E14" i="41"/>
  <c r="B15" i="41"/>
  <c r="C15" i="41"/>
  <c r="D15" i="41"/>
  <c r="E15" i="41"/>
  <c r="B16" i="41"/>
  <c r="C16" i="41"/>
  <c r="D16" i="41"/>
  <c r="E16" i="41"/>
  <c r="B17" i="41"/>
  <c r="C17" i="41"/>
  <c r="D17" i="41"/>
  <c r="E17" i="41"/>
  <c r="B18" i="41"/>
  <c r="C18" i="41"/>
  <c r="D18" i="41"/>
  <c r="E18" i="41"/>
  <c r="B19" i="41"/>
  <c r="C19" i="41"/>
  <c r="D19" i="41"/>
  <c r="E19" i="41"/>
  <c r="B20" i="41"/>
  <c r="C20" i="41"/>
  <c r="D20" i="41"/>
  <c r="E20" i="41"/>
  <c r="B21" i="41"/>
  <c r="C21" i="41"/>
  <c r="D21" i="41"/>
  <c r="E21" i="41"/>
  <c r="B22" i="41"/>
  <c r="C22" i="41"/>
  <c r="D22" i="41"/>
  <c r="E22" i="41"/>
  <c r="B23" i="41"/>
  <c r="C23" i="41"/>
  <c r="D23" i="41"/>
  <c r="E23" i="41"/>
  <c r="B24" i="41"/>
  <c r="C24" i="41"/>
  <c r="D24" i="41"/>
  <c r="E24" i="41"/>
  <c r="B25" i="41"/>
  <c r="C25" i="41"/>
  <c r="D25" i="41"/>
  <c r="E25" i="41"/>
  <c r="B26" i="41"/>
  <c r="C26" i="41"/>
  <c r="D26" i="41"/>
  <c r="E26" i="41"/>
  <c r="B27" i="41"/>
  <c r="C27" i="41"/>
  <c r="D27" i="41"/>
  <c r="E27" i="41"/>
  <c r="B28" i="41"/>
  <c r="C28" i="41"/>
  <c r="D28" i="41"/>
  <c r="E28" i="41"/>
  <c r="B29" i="41"/>
  <c r="C29" i="41"/>
  <c r="D29" i="41"/>
  <c r="E29" i="41"/>
  <c r="B30" i="41"/>
  <c r="C30" i="41"/>
  <c r="D30" i="41"/>
  <c r="E30" i="41"/>
  <c r="B31" i="41"/>
  <c r="C31" i="41"/>
  <c r="D31" i="41"/>
  <c r="E31" i="41"/>
  <c r="B32" i="41"/>
  <c r="C32" i="41"/>
  <c r="D32" i="41"/>
  <c r="E32" i="41"/>
  <c r="B33" i="41"/>
  <c r="C33" i="41"/>
  <c r="D33" i="41"/>
  <c r="E33" i="41"/>
  <c r="B34" i="41"/>
  <c r="C34" i="41"/>
  <c r="D34" i="41"/>
  <c r="E34" i="41"/>
  <c r="B35" i="41"/>
  <c r="C35" i="41"/>
  <c r="D35" i="41"/>
  <c r="E35" i="41"/>
  <c r="B36" i="41"/>
  <c r="C36" i="41"/>
  <c r="D36" i="41"/>
  <c r="E36" i="41"/>
  <c r="B37" i="41"/>
  <c r="C37" i="41"/>
  <c r="D37" i="41"/>
  <c r="E37" i="41"/>
  <c r="B38" i="41"/>
  <c r="C38" i="41"/>
  <c r="D38" i="41"/>
  <c r="E38" i="41"/>
  <c r="B39" i="41"/>
  <c r="C39" i="41"/>
  <c r="D39" i="41"/>
  <c r="E39" i="41"/>
  <c r="B40" i="41"/>
  <c r="C40" i="41"/>
  <c r="D40" i="41"/>
  <c r="E40" i="41"/>
  <c r="B41" i="41"/>
  <c r="C41" i="41"/>
  <c r="D41" i="41"/>
  <c r="E41" i="41"/>
  <c r="B42" i="41"/>
  <c r="C42" i="41"/>
  <c r="D42" i="41"/>
  <c r="E42" i="41"/>
  <c r="B43" i="41"/>
  <c r="C43" i="41"/>
  <c r="D43" i="41"/>
  <c r="E43" i="41"/>
  <c r="B44" i="41"/>
  <c r="C44" i="41"/>
  <c r="D44" i="41"/>
  <c r="E44" i="41"/>
  <c r="B45" i="41"/>
  <c r="C45" i="41"/>
  <c r="D45" i="41"/>
  <c r="E45" i="41"/>
  <c r="B46" i="41"/>
  <c r="C46" i="41"/>
  <c r="D46" i="41"/>
  <c r="E46" i="41"/>
  <c r="B47" i="41"/>
  <c r="C47" i="41"/>
  <c r="D47" i="41"/>
  <c r="E47" i="41"/>
  <c r="B48" i="41"/>
  <c r="C48" i="41"/>
  <c r="D48" i="41"/>
  <c r="E48" i="41"/>
  <c r="B49" i="41"/>
  <c r="C49" i="41"/>
  <c r="D49" i="41"/>
  <c r="E49" i="41"/>
  <c r="B50" i="41"/>
  <c r="C50" i="41"/>
  <c r="D50" i="41"/>
  <c r="E50" i="41"/>
  <c r="B51" i="41"/>
  <c r="C51" i="41"/>
  <c r="D51" i="41"/>
  <c r="E51" i="41"/>
  <c r="B52" i="41"/>
  <c r="C52" i="41"/>
  <c r="D52" i="41"/>
  <c r="E52" i="41"/>
  <c r="B53" i="41"/>
  <c r="C53" i="41"/>
  <c r="D53" i="41"/>
  <c r="E53" i="41"/>
  <c r="B54" i="41"/>
  <c r="C54" i="41"/>
  <c r="D54" i="41"/>
  <c r="E54" i="41"/>
  <c r="B55" i="41"/>
  <c r="C55" i="41"/>
  <c r="D55" i="41"/>
  <c r="E55" i="41"/>
  <c r="B56" i="41"/>
  <c r="C56" i="41"/>
  <c r="D56" i="41"/>
  <c r="E56" i="41"/>
  <c r="B57" i="41"/>
  <c r="C57" i="41"/>
  <c r="D57" i="41"/>
  <c r="E57" i="41"/>
  <c r="B58" i="41"/>
  <c r="C58" i="41"/>
  <c r="D58" i="41"/>
  <c r="E58" i="41"/>
  <c r="B59" i="41"/>
  <c r="C59" i="41"/>
  <c r="D59" i="41"/>
  <c r="E59" i="41"/>
  <c r="B60" i="41"/>
  <c r="C60" i="41"/>
  <c r="D60" i="41"/>
  <c r="E60" i="41"/>
  <c r="B61" i="41"/>
  <c r="C61" i="41"/>
  <c r="D61" i="41"/>
  <c r="E61" i="41"/>
  <c r="B8" i="40"/>
  <c r="C8" i="40"/>
  <c r="B9" i="40"/>
  <c r="C9" i="40"/>
  <c r="B10" i="40"/>
  <c r="C10" i="40"/>
  <c r="B11" i="40"/>
  <c r="C11" i="40"/>
  <c r="B12" i="40"/>
  <c r="C12" i="40"/>
  <c r="B13" i="40"/>
  <c r="C13" i="40"/>
  <c r="B14" i="40"/>
  <c r="C14" i="40"/>
  <c r="B15" i="40"/>
  <c r="C15" i="40"/>
  <c r="B16" i="40"/>
  <c r="C16" i="40"/>
  <c r="B17" i="40"/>
  <c r="C17" i="40"/>
  <c r="B18" i="40"/>
  <c r="C18" i="40"/>
  <c r="B19" i="40"/>
  <c r="C19" i="40"/>
  <c r="B20" i="40"/>
  <c r="C20" i="40"/>
  <c r="B21" i="40"/>
  <c r="C21" i="40"/>
  <c r="B22" i="40"/>
  <c r="C22" i="40"/>
  <c r="B23" i="40"/>
  <c r="C23" i="40"/>
  <c r="B24" i="40"/>
  <c r="C24" i="40"/>
  <c r="B25" i="40"/>
  <c r="C25" i="40"/>
  <c r="B26" i="40"/>
  <c r="C26" i="40"/>
  <c r="B27" i="40"/>
  <c r="C27" i="40"/>
  <c r="B28" i="40"/>
  <c r="C28" i="40"/>
  <c r="B29" i="40"/>
  <c r="C29" i="40"/>
  <c r="B30" i="40"/>
  <c r="C30" i="40"/>
  <c r="B31" i="40"/>
  <c r="C31" i="40"/>
  <c r="B32" i="40"/>
  <c r="C32" i="40"/>
  <c r="B33" i="40"/>
  <c r="C33" i="40"/>
  <c r="B34" i="40"/>
  <c r="C34" i="40"/>
  <c r="B35" i="40"/>
  <c r="C35" i="40"/>
  <c r="B36" i="40"/>
  <c r="C36" i="40"/>
  <c r="B37" i="40"/>
  <c r="C37" i="40"/>
  <c r="B38" i="40"/>
  <c r="C38" i="40"/>
  <c r="B39" i="40"/>
  <c r="C39" i="40"/>
  <c r="B40" i="40"/>
  <c r="C40" i="40"/>
  <c r="B41" i="40"/>
  <c r="C41" i="40"/>
  <c r="B42" i="40"/>
  <c r="C42" i="40"/>
  <c r="B43" i="40"/>
  <c r="C43" i="40"/>
  <c r="B44" i="40"/>
  <c r="C44" i="40"/>
  <c r="B45" i="40"/>
  <c r="C45" i="40"/>
  <c r="B46" i="40"/>
  <c r="C46" i="40"/>
  <c r="B47" i="40"/>
  <c r="C47" i="40"/>
  <c r="B48" i="40"/>
  <c r="C48" i="40"/>
  <c r="B49" i="40"/>
  <c r="C49" i="40"/>
  <c r="B50" i="40"/>
  <c r="C50" i="40"/>
  <c r="B51" i="40"/>
  <c r="C51" i="40"/>
  <c r="B52" i="40"/>
  <c r="C52" i="40"/>
  <c r="B53" i="40"/>
  <c r="C53" i="40"/>
  <c r="B54" i="40"/>
  <c r="C54" i="40"/>
  <c r="B55" i="40"/>
  <c r="C55" i="40"/>
  <c r="B56" i="40"/>
  <c r="C56" i="40"/>
  <c r="B57" i="40"/>
  <c r="C57" i="40"/>
  <c r="B58" i="40"/>
  <c r="C58" i="40"/>
  <c r="B59" i="40"/>
  <c r="C59" i="40"/>
  <c r="B60" i="40"/>
  <c r="C60" i="40"/>
  <c r="B61" i="40"/>
  <c r="C61" i="40"/>
  <c r="B5" i="39"/>
  <c r="C5" i="39"/>
  <c r="B6" i="39"/>
  <c r="C6" i="39"/>
  <c r="B7" i="39"/>
  <c r="C7" i="39"/>
  <c r="B8" i="39"/>
  <c r="C8" i="39"/>
  <c r="B9" i="39"/>
  <c r="C9" i="39"/>
  <c r="B10" i="39"/>
  <c r="C10" i="39"/>
  <c r="B11" i="39"/>
  <c r="C11" i="39"/>
  <c r="B12" i="39"/>
  <c r="C12" i="39"/>
  <c r="B13" i="39"/>
  <c r="C13" i="39"/>
  <c r="B14" i="39"/>
  <c r="C14" i="39"/>
  <c r="B15" i="39"/>
  <c r="C15" i="39"/>
  <c r="B16" i="39"/>
  <c r="C16" i="39"/>
  <c r="B17" i="39"/>
  <c r="C17" i="39"/>
  <c r="B18" i="39"/>
  <c r="C18" i="39"/>
  <c r="B19" i="39"/>
  <c r="C19" i="39"/>
  <c r="B20" i="39"/>
  <c r="C20" i="39"/>
  <c r="B21" i="39"/>
  <c r="C21" i="39"/>
  <c r="B22" i="39"/>
  <c r="C22" i="39"/>
  <c r="B23" i="39"/>
  <c r="C23" i="39"/>
  <c r="B24" i="39"/>
  <c r="C24" i="39"/>
  <c r="B25" i="39"/>
  <c r="C25" i="39"/>
  <c r="B26" i="39"/>
  <c r="C26" i="39"/>
  <c r="B27" i="39"/>
  <c r="C27" i="39"/>
  <c r="B28" i="39"/>
  <c r="C28" i="39"/>
  <c r="B29" i="39"/>
  <c r="C29" i="39"/>
  <c r="B30" i="39"/>
  <c r="C30" i="39"/>
  <c r="B31" i="39"/>
  <c r="C31" i="39"/>
  <c r="B32" i="39"/>
  <c r="C32" i="39"/>
  <c r="B33" i="39"/>
  <c r="C33" i="39"/>
  <c r="B34" i="39"/>
  <c r="C34" i="39"/>
  <c r="B35" i="39"/>
  <c r="C35" i="39"/>
  <c r="B36" i="39"/>
  <c r="C36" i="39"/>
  <c r="B37" i="39"/>
  <c r="C37" i="39"/>
  <c r="B38" i="39"/>
  <c r="C38" i="39"/>
  <c r="B39" i="39"/>
  <c r="C39" i="39"/>
  <c r="B40" i="39"/>
  <c r="C40" i="39"/>
  <c r="B41" i="39"/>
  <c r="C41" i="39"/>
  <c r="B42" i="39"/>
  <c r="C42" i="39"/>
  <c r="B43" i="39"/>
  <c r="C43" i="39"/>
  <c r="B44" i="39"/>
  <c r="C44" i="39"/>
  <c r="B45" i="39"/>
  <c r="C45" i="39"/>
  <c r="B46" i="39"/>
  <c r="C46" i="39"/>
  <c r="B47" i="39"/>
  <c r="C47" i="39"/>
  <c r="B48" i="39"/>
  <c r="C48" i="39"/>
  <c r="B49" i="39"/>
  <c r="C49" i="39"/>
  <c r="B50" i="39"/>
  <c r="C50" i="39"/>
  <c r="B51" i="39"/>
  <c r="C51" i="39"/>
  <c r="B52" i="39"/>
  <c r="C52" i="39"/>
  <c r="B53" i="39"/>
  <c r="C53" i="39"/>
  <c r="B54" i="39"/>
  <c r="C54" i="39"/>
  <c r="B55" i="39"/>
  <c r="C55" i="39"/>
  <c r="B56" i="39"/>
  <c r="C56" i="39"/>
  <c r="B57" i="39"/>
  <c r="C57" i="39"/>
  <c r="B58" i="39"/>
  <c r="C58" i="39"/>
  <c r="B59" i="39"/>
  <c r="C59" i="39"/>
  <c r="B60" i="39"/>
  <c r="C60" i="39"/>
  <c r="B61" i="39"/>
  <c r="C61" i="39"/>
  <c r="E5" i="38"/>
  <c r="C6" i="38"/>
  <c r="E6" i="38"/>
  <c r="C7" i="38"/>
  <c r="E7" i="38"/>
  <c r="C8" i="38"/>
  <c r="D8" i="38"/>
  <c r="E8" i="38"/>
  <c r="C9" i="38"/>
  <c r="D9" i="38"/>
  <c r="E9" i="38"/>
  <c r="B10" i="38"/>
  <c r="C10" i="38"/>
  <c r="D10" i="38"/>
  <c r="E10" i="38"/>
  <c r="B11" i="38"/>
  <c r="C11" i="38"/>
  <c r="D11" i="38"/>
  <c r="E11" i="38"/>
  <c r="B12" i="38"/>
  <c r="C12" i="38"/>
  <c r="D12" i="38"/>
  <c r="E12" i="38"/>
  <c r="B13" i="38"/>
  <c r="C13" i="38"/>
  <c r="D13" i="38"/>
  <c r="E13" i="38"/>
  <c r="B14" i="38"/>
  <c r="C14" i="38"/>
  <c r="D14" i="38"/>
  <c r="E14" i="38"/>
  <c r="B15" i="38"/>
  <c r="C15" i="38"/>
  <c r="D15" i="38"/>
  <c r="E15" i="38"/>
  <c r="B16" i="38"/>
  <c r="C16" i="38"/>
  <c r="D16" i="38"/>
  <c r="E16" i="38"/>
  <c r="B17" i="38"/>
  <c r="C17" i="38"/>
  <c r="D17" i="38"/>
  <c r="E17" i="38"/>
  <c r="B18" i="38"/>
  <c r="C18" i="38"/>
  <c r="D18" i="38"/>
  <c r="E18" i="38"/>
  <c r="B19" i="38"/>
  <c r="C19" i="38"/>
  <c r="D19" i="38"/>
  <c r="E19" i="38"/>
  <c r="B20" i="38"/>
  <c r="C20" i="38"/>
  <c r="D20" i="38"/>
  <c r="E20" i="38"/>
  <c r="B21" i="38"/>
  <c r="C21" i="38"/>
  <c r="D21" i="38"/>
  <c r="E21" i="38"/>
  <c r="B22" i="38"/>
  <c r="C22" i="38"/>
  <c r="D22" i="38"/>
  <c r="E22" i="38"/>
  <c r="B23" i="38"/>
  <c r="C23" i="38"/>
  <c r="D23" i="38"/>
  <c r="E23" i="38"/>
  <c r="B24" i="38"/>
  <c r="C24" i="38"/>
  <c r="D24" i="38"/>
  <c r="E24" i="38"/>
  <c r="B25" i="38"/>
  <c r="C25" i="38"/>
  <c r="D25" i="38"/>
  <c r="E25" i="38"/>
  <c r="B26" i="38"/>
  <c r="C26" i="38"/>
  <c r="D26" i="38"/>
  <c r="E26" i="38"/>
  <c r="B27" i="38"/>
  <c r="C27" i="38"/>
  <c r="D27" i="38"/>
  <c r="E27" i="38"/>
  <c r="B28" i="38"/>
  <c r="C28" i="38"/>
  <c r="D28" i="38"/>
  <c r="E28" i="38"/>
  <c r="B29" i="38"/>
  <c r="C29" i="38"/>
  <c r="D29" i="38"/>
  <c r="E29" i="38"/>
  <c r="B30" i="38"/>
  <c r="C30" i="38"/>
  <c r="D30" i="38"/>
  <c r="E30" i="38"/>
  <c r="B31" i="38"/>
  <c r="C31" i="38"/>
  <c r="D31" i="38"/>
  <c r="E31" i="38"/>
  <c r="B32" i="38"/>
  <c r="C32" i="38"/>
  <c r="D32" i="38"/>
  <c r="E32" i="38"/>
  <c r="B33" i="38"/>
  <c r="C33" i="38"/>
  <c r="D33" i="38"/>
  <c r="E33" i="38"/>
  <c r="B34" i="38"/>
  <c r="C34" i="38"/>
  <c r="D34" i="38"/>
  <c r="E34" i="38"/>
  <c r="B35" i="38"/>
  <c r="C35" i="38"/>
  <c r="D35" i="38"/>
  <c r="E35" i="38"/>
  <c r="B36" i="38"/>
  <c r="C36" i="38"/>
  <c r="D36" i="38"/>
  <c r="E36" i="38"/>
  <c r="B37" i="38"/>
  <c r="C37" i="38"/>
  <c r="D37" i="38"/>
  <c r="E37" i="38"/>
  <c r="B38" i="38"/>
  <c r="C38" i="38"/>
  <c r="D38" i="38"/>
  <c r="E38" i="38"/>
  <c r="B39" i="38"/>
  <c r="C39" i="38"/>
  <c r="D39" i="38"/>
  <c r="E39" i="38"/>
  <c r="B40" i="38"/>
  <c r="C40" i="38"/>
  <c r="D40" i="38"/>
  <c r="E40" i="38"/>
  <c r="B41" i="38"/>
  <c r="C41" i="38"/>
  <c r="D41" i="38"/>
  <c r="E41" i="38"/>
  <c r="B42" i="38"/>
  <c r="C42" i="38"/>
  <c r="D42" i="38"/>
  <c r="E42" i="38"/>
  <c r="B43" i="38"/>
  <c r="C43" i="38"/>
  <c r="D43" i="38"/>
  <c r="E43" i="38"/>
  <c r="B44" i="38"/>
  <c r="C44" i="38"/>
  <c r="D44" i="38"/>
  <c r="E44" i="38"/>
  <c r="B45" i="38"/>
  <c r="C45" i="38"/>
  <c r="D45" i="38"/>
  <c r="E45" i="38"/>
  <c r="B46" i="38"/>
  <c r="C46" i="38"/>
  <c r="D46" i="38"/>
  <c r="E46" i="38"/>
  <c r="B47" i="38"/>
  <c r="C47" i="38"/>
  <c r="D47" i="38"/>
  <c r="E47" i="38"/>
  <c r="B48" i="38"/>
  <c r="C48" i="38"/>
  <c r="D48" i="38"/>
  <c r="E48" i="38"/>
  <c r="B49" i="38"/>
  <c r="C49" i="38"/>
  <c r="D49" i="38"/>
  <c r="E49" i="38"/>
  <c r="B50" i="38"/>
  <c r="C50" i="38"/>
  <c r="D50" i="38"/>
  <c r="E50" i="38"/>
  <c r="B51" i="38"/>
  <c r="C51" i="38"/>
  <c r="D51" i="38"/>
  <c r="E51" i="38"/>
  <c r="B52" i="38"/>
  <c r="C52" i="38"/>
  <c r="D52" i="38"/>
  <c r="E52" i="38"/>
  <c r="B53" i="38"/>
  <c r="C53" i="38"/>
  <c r="D53" i="38"/>
  <c r="E53" i="38"/>
  <c r="B54" i="38"/>
  <c r="C54" i="38"/>
  <c r="D54" i="38"/>
  <c r="E54" i="38"/>
  <c r="B55" i="38"/>
  <c r="C55" i="38"/>
  <c r="D55" i="38"/>
  <c r="E55" i="38"/>
  <c r="B56" i="38"/>
  <c r="C56" i="38"/>
  <c r="D56" i="38"/>
  <c r="E56" i="38"/>
  <c r="B57" i="38"/>
  <c r="C57" i="38"/>
  <c r="D57" i="38"/>
  <c r="E57" i="38"/>
  <c r="B58" i="38"/>
  <c r="C58" i="38"/>
  <c r="D58" i="38"/>
  <c r="E58" i="38"/>
  <c r="B59" i="38"/>
  <c r="C59" i="38"/>
  <c r="D59" i="38"/>
  <c r="E59" i="38"/>
  <c r="B60" i="38"/>
  <c r="C60" i="38"/>
  <c r="D60" i="38"/>
  <c r="E60" i="38"/>
  <c r="B61" i="38"/>
  <c r="C61" i="38"/>
  <c r="D61" i="38"/>
  <c r="E61" i="38"/>
  <c r="E4" i="37"/>
  <c r="D5" i="37"/>
  <c r="E5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B16" i="37"/>
  <c r="C16" i="37"/>
  <c r="D16" i="37"/>
  <c r="E16" i="37"/>
  <c r="B17" i="37"/>
  <c r="C17" i="37"/>
  <c r="D17" i="37"/>
  <c r="E17" i="37"/>
  <c r="B18" i="37"/>
  <c r="C18" i="37"/>
  <c r="D18" i="37"/>
  <c r="E18" i="37"/>
  <c r="B19" i="37"/>
  <c r="C19" i="37"/>
  <c r="D19" i="37"/>
  <c r="E19" i="37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25" i="37"/>
  <c r="C25" i="37"/>
  <c r="D25" i="37"/>
  <c r="E25" i="37"/>
  <c r="B26" i="37"/>
  <c r="C26" i="37"/>
  <c r="D26" i="37"/>
  <c r="E26" i="37"/>
  <c r="B27" i="37"/>
  <c r="C27" i="37"/>
  <c r="D27" i="37"/>
  <c r="E27" i="37"/>
  <c r="B28" i="37"/>
  <c r="C28" i="37"/>
  <c r="B29" i="37"/>
  <c r="C29" i="37"/>
  <c r="B30" i="37"/>
  <c r="C30" i="37"/>
  <c r="B31" i="37"/>
  <c r="C31" i="37"/>
  <c r="B32" i="37"/>
  <c r="C32" i="37"/>
  <c r="B33" i="37"/>
  <c r="C33" i="37"/>
  <c r="B34" i="37"/>
  <c r="C34" i="37"/>
  <c r="B35" i="37"/>
  <c r="C35" i="37"/>
  <c r="B36" i="37"/>
  <c r="C36" i="37"/>
  <c r="B37" i="37"/>
  <c r="C37" i="37"/>
  <c r="B38" i="37"/>
  <c r="C38" i="37"/>
  <c r="B39" i="37"/>
  <c r="C39" i="37"/>
  <c r="B40" i="37"/>
  <c r="C40" i="37"/>
  <c r="B41" i="37"/>
  <c r="C41" i="37"/>
  <c r="B42" i="37"/>
  <c r="C42" i="37"/>
  <c r="B43" i="37"/>
  <c r="C43" i="37"/>
  <c r="B44" i="37"/>
  <c r="C44" i="37"/>
  <c r="B45" i="37"/>
  <c r="C45" i="37"/>
  <c r="B46" i="37"/>
  <c r="C46" i="37"/>
  <c r="B47" i="37"/>
  <c r="C47" i="37"/>
  <c r="B48" i="37"/>
  <c r="C48" i="37"/>
  <c r="B49" i="37"/>
  <c r="C49" i="37"/>
  <c r="B50" i="37"/>
  <c r="C50" i="37"/>
  <c r="B51" i="37"/>
  <c r="C51" i="37"/>
  <c r="B52" i="37"/>
  <c r="C52" i="37"/>
  <c r="B53" i="37"/>
  <c r="C53" i="37"/>
  <c r="B54" i="37"/>
  <c r="C54" i="37"/>
  <c r="B55" i="37"/>
  <c r="C55" i="37"/>
  <c r="B56" i="37"/>
  <c r="C56" i="37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AG234" i="1"/>
  <c r="AF234" i="1"/>
  <c r="AG233" i="1"/>
  <c r="AF233" i="1"/>
  <c r="AG232" i="1"/>
  <c r="AF232" i="1"/>
  <c r="AG231" i="1"/>
  <c r="AF231" i="1"/>
  <c r="AG230" i="1"/>
  <c r="AF230" i="1"/>
  <c r="AG229" i="1"/>
  <c r="AF229" i="1"/>
  <c r="AG228" i="1"/>
  <c r="AF228" i="1"/>
  <c r="AG227" i="1"/>
  <c r="AF227" i="1"/>
  <c r="AG226" i="1"/>
  <c r="AF226" i="1"/>
  <c r="AG225" i="1"/>
  <c r="AF225" i="1"/>
  <c r="AG224" i="1"/>
  <c r="AF224" i="1"/>
  <c r="AG223" i="1"/>
  <c r="AF223" i="1"/>
  <c r="AG222" i="1"/>
  <c r="AF222" i="1"/>
  <c r="AG221" i="1"/>
  <c r="AF221" i="1"/>
  <c r="AG220" i="1"/>
  <c r="AF220" i="1"/>
  <c r="AG219" i="1"/>
  <c r="AF219" i="1"/>
  <c r="AG218" i="1"/>
  <c r="AF218" i="1"/>
  <c r="AG217" i="1"/>
  <c r="AF217" i="1"/>
  <c r="AG216" i="1"/>
  <c r="AF216" i="1"/>
  <c r="AG215" i="1"/>
  <c r="AF215" i="1"/>
  <c r="AG214" i="1"/>
  <c r="AF214" i="1"/>
  <c r="AG213" i="1"/>
  <c r="AF213" i="1"/>
  <c r="V12" i="1"/>
  <c r="V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V10" i="1"/>
  <c r="A10" i="1"/>
  <c r="V9" i="1"/>
  <c r="AI5" i="1"/>
  <c r="AI4" i="1"/>
</calcChain>
</file>

<file path=xl/sharedStrings.xml><?xml version="1.0" encoding="utf-8"?>
<sst xmlns="http://schemas.openxmlformats.org/spreadsheetml/2006/main" count="1068" uniqueCount="591">
  <si>
    <t>Figure 1</t>
  </si>
  <si>
    <t>Figure 2</t>
  </si>
  <si>
    <t>Inflation</t>
  </si>
  <si>
    <t>Public deficit</t>
  </si>
  <si>
    <t>Primary deficit</t>
  </si>
  <si>
    <t>Primary deficit 1965-1988</t>
  </si>
  <si>
    <t>Financial deficit 1965-1988</t>
  </si>
  <si>
    <t>Figure 3</t>
  </si>
  <si>
    <t>Domestic debt</t>
  </si>
  <si>
    <t>Foreign debt</t>
  </si>
  <si>
    <t>Seigniorage</t>
  </si>
  <si>
    <t>Figure 4</t>
  </si>
  <si>
    <t>Figure 5</t>
  </si>
  <si>
    <t>Growth rate monetary base</t>
  </si>
  <si>
    <t>Figure 6</t>
  </si>
  <si>
    <t>Figure 7</t>
  </si>
  <si>
    <t>Figure 8</t>
  </si>
  <si>
    <t>Figure 9</t>
  </si>
  <si>
    <t>Figure 10</t>
  </si>
  <si>
    <t>Foreign debt to GDP</t>
  </si>
  <si>
    <t>Real foreign debt ratio x constant RER</t>
  </si>
  <si>
    <t>Inflation rate</t>
  </si>
  <si>
    <t>Figure 12</t>
  </si>
  <si>
    <t>Monthly</t>
  </si>
  <si>
    <t>Yearly again</t>
  </si>
  <si>
    <t>Total debt</t>
  </si>
  <si>
    <t>Days</t>
  </si>
  <si>
    <t>Dec. 93</t>
  </si>
  <si>
    <t>Nov. 94</t>
  </si>
  <si>
    <t>Jan. 95</t>
  </si>
  <si>
    <t>Jan. 96</t>
  </si>
  <si>
    <t>Jan. 97</t>
  </si>
  <si>
    <t>Target</t>
  </si>
  <si>
    <t>Plus 1 poercentage point</t>
  </si>
  <si>
    <t>Minus 1 percentage point</t>
  </si>
  <si>
    <t>2000/01</t>
  </si>
  <si>
    <t>2000/02</t>
  </si>
  <si>
    <t>2000/03</t>
  </si>
  <si>
    <t>2000/04</t>
  </si>
  <si>
    <t>2000/05</t>
  </si>
  <si>
    <t>2000/06</t>
  </si>
  <si>
    <t>2000/07</t>
  </si>
  <si>
    <t>2000/08</t>
  </si>
  <si>
    <t>2000/09</t>
  </si>
  <si>
    <t>2000/10</t>
  </si>
  <si>
    <t>2000/11</t>
  </si>
  <si>
    <t>2000/12</t>
  </si>
  <si>
    <t>2001/01</t>
  </si>
  <si>
    <t>2001/02</t>
  </si>
  <si>
    <t>2001/03</t>
  </si>
  <si>
    <t>2001/04</t>
  </si>
  <si>
    <t>2001/05</t>
  </si>
  <si>
    <t>2001/06</t>
  </si>
  <si>
    <t>2001/07</t>
  </si>
  <si>
    <t>2001/08</t>
  </si>
  <si>
    <t>2001/09</t>
  </si>
  <si>
    <t>2001/10</t>
  </si>
  <si>
    <t>2001/11</t>
  </si>
  <si>
    <t>2001/12</t>
  </si>
  <si>
    <t>2002/01</t>
  </si>
  <si>
    <t>2002/02</t>
  </si>
  <si>
    <t>2002/03</t>
  </si>
  <si>
    <t>2002/04</t>
  </si>
  <si>
    <t>2002/05</t>
  </si>
  <si>
    <t>2002/06</t>
  </si>
  <si>
    <t>2002/07</t>
  </si>
  <si>
    <t>2002/08</t>
  </si>
  <si>
    <t>2002/09</t>
  </si>
  <si>
    <t>2002/10</t>
  </si>
  <si>
    <t>2002/11</t>
  </si>
  <si>
    <t>2002/12</t>
  </si>
  <si>
    <t>2003/01</t>
  </si>
  <si>
    <t>2003/02</t>
  </si>
  <si>
    <t>2003/03</t>
  </si>
  <si>
    <t>2003/04</t>
  </si>
  <si>
    <t>2003/05</t>
  </si>
  <si>
    <t>2003/06</t>
  </si>
  <si>
    <t>2003/07</t>
  </si>
  <si>
    <t>2003/08</t>
  </si>
  <si>
    <t>2003/09</t>
  </si>
  <si>
    <t>2003/10</t>
  </si>
  <si>
    <t>2003/11</t>
  </si>
  <si>
    <t>2003/12</t>
  </si>
  <si>
    <t>2004/01</t>
  </si>
  <si>
    <t>2004/02</t>
  </si>
  <si>
    <t>2004/03</t>
  </si>
  <si>
    <t>2004/04</t>
  </si>
  <si>
    <t>2004/05</t>
  </si>
  <si>
    <t>2004/06</t>
  </si>
  <si>
    <t>2004/07</t>
  </si>
  <si>
    <t>2004/08</t>
  </si>
  <si>
    <t>2004/09</t>
  </si>
  <si>
    <t>2004/10</t>
  </si>
  <si>
    <t>2004/11</t>
  </si>
  <si>
    <t>2004/12</t>
  </si>
  <si>
    <t>2005/01</t>
  </si>
  <si>
    <t>2005/02</t>
  </si>
  <si>
    <t>2005/03</t>
  </si>
  <si>
    <t>2005/04</t>
  </si>
  <si>
    <t>2005/05</t>
  </si>
  <si>
    <t>2005/06</t>
  </si>
  <si>
    <t>2005/07</t>
  </si>
  <si>
    <t>2005/08</t>
  </si>
  <si>
    <t>2005/09</t>
  </si>
  <si>
    <t>2005/10</t>
  </si>
  <si>
    <t>2005/11</t>
  </si>
  <si>
    <t>2005/12</t>
  </si>
  <si>
    <t>2006/01</t>
  </si>
  <si>
    <t>2006/02</t>
  </si>
  <si>
    <t>2006/03</t>
  </si>
  <si>
    <t>2006/04</t>
  </si>
  <si>
    <t>2006/05</t>
  </si>
  <si>
    <t>2006/06</t>
  </si>
  <si>
    <t>2006/07</t>
  </si>
  <si>
    <t>2006/08</t>
  </si>
  <si>
    <t>2006/09</t>
  </si>
  <si>
    <t>2006/10</t>
  </si>
  <si>
    <t>2006/11</t>
  </si>
  <si>
    <t>2006/12</t>
  </si>
  <si>
    <t>2007/01</t>
  </si>
  <si>
    <t>2007/02</t>
  </si>
  <si>
    <t>2007/03</t>
  </si>
  <si>
    <t>2007/04</t>
  </si>
  <si>
    <t>2007/05</t>
  </si>
  <si>
    <t>2007/06</t>
  </si>
  <si>
    <t>2007/07</t>
  </si>
  <si>
    <t>2007/08</t>
  </si>
  <si>
    <t>2007/09</t>
  </si>
  <si>
    <t>2007/10</t>
  </si>
  <si>
    <t>2007/11</t>
  </si>
  <si>
    <t>2007/12</t>
  </si>
  <si>
    <t>2008/01</t>
  </si>
  <si>
    <t>2008/02</t>
  </si>
  <si>
    <t>2008/03</t>
  </si>
  <si>
    <t>2008/04</t>
  </si>
  <si>
    <t>2008/05</t>
  </si>
  <si>
    <t>2008/06</t>
  </si>
  <si>
    <t>2008/07</t>
  </si>
  <si>
    <t>2008/08</t>
  </si>
  <si>
    <t>2008/09</t>
  </si>
  <si>
    <t>2008/10</t>
  </si>
  <si>
    <t>2008/11</t>
  </si>
  <si>
    <t>2008/12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</si>
  <si>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</si>
  <si>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</si>
  <si>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</si>
  <si>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</si>
  <si>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</si>
  <si>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</si>
  <si>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</si>
  <si>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</si>
  <si>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</si>
  <si>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</si>
  <si>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</si>
  <si>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</si>
  <si>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</si>
  <si>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</si>
  <si>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</si>
  <si>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</si>
  <si>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</si>
  <si>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</si>
  <si>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</si>
  <si>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</si>
  <si>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</si>
  <si>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</si>
  <si>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</si>
  <si>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</si>
  <si>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</si>
  <si>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</si>
  <si>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</si>
  <si>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2011/04</t>
  </si>
  <si>
    <t>2011/05</t>
  </si>
  <si>
    <t>2011/06</t>
  </si>
  <si>
    <t>2011/07</t>
  </si>
  <si>
    <t>2011/08</t>
  </si>
  <si>
    <t>2011/09</t>
  </si>
  <si>
    <t>2011/10</t>
  </si>
  <si>
    <t>2011/11</t>
  </si>
  <si>
    <t>2011/12</t>
  </si>
  <si>
    <t>2012/01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</si>
  <si>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</si>
  <si>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</si>
  <si>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</si>
  <si>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</si>
  <si>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</si>
  <si>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</si>
  <si>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</si>
  <si>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</si>
  <si>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</si>
  <si>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</si>
  <si>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</si>
  <si>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</si>
  <si>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</si>
  <si>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</si>
  <si>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</si>
  <si>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</si>
  <si>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</si>
  <si>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</si>
  <si>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</si>
  <si>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</si>
  <si>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</si>
  <si>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</si>
  <si>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</si>
  <si>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</si>
  <si>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</si>
  <si>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</si>
  <si>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</si>
  <si>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</si>
  <si>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</si>
  <si>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</si>
  <si>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</si>
  <si>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</si>
  <si>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</si>
  <si>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</si>
  <si>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</si>
  <si>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</si>
  <si>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</si>
  <si>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</si>
  <si>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</si>
  <si>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</si>
  <si>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</si>
  <si>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</si>
  <si>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</si>
  <si>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</si>
  <si>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</si>
  <si>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</si>
  <si>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</si>
  <si>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</si>
  <si>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</si>
  <si>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</si>
  <si>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</si>
  <si>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</si>
  <si>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</si>
  <si>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</si>
  <si>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</si>
  <si>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</si>
  <si>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</si>
  <si>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</si>
  <si>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</si>
  <si>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% Change nominal exchange rate</t>
  </si>
  <si>
    <t>% change RER</t>
  </si>
  <si>
    <t>% change real foreign debt</t>
  </si>
  <si>
    <t>Title</t>
  </si>
  <si>
    <t>GDP</t>
  </si>
  <si>
    <t>2% trend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</si>
  <si>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</si>
  <si>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</si>
  <si>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</si>
  <si>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</si>
  <si>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</si>
  <si>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</si>
  <si>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</si>
  <si>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</si>
  <si>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</si>
  <si>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</si>
  <si>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</si>
  <si>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</si>
  <si>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</si>
  <si>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</si>
  <si>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</si>
  <si>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</si>
  <si>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</si>
  <si>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</si>
  <si>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</si>
  <si>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</si>
  <si>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</si>
  <si>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</si>
  <si>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</si>
  <si>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</si>
  <si>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</si>
  <si>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</si>
  <si>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</si>
  <si>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</si>
  <si>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</si>
  <si>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</si>
  <si>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</si>
  <si>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</si>
  <si>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</si>
  <si>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</si>
  <si>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</si>
  <si>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</si>
  <si>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</si>
  <si>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</si>
  <si>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</si>
  <si>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</si>
  <si>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</si>
  <si>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</si>
  <si>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</si>
  <si>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</si>
  <si>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</si>
  <si>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</si>
  <si>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</si>
  <si>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</si>
  <si>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</si>
  <si>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</si>
  <si>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</si>
  <si>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</si>
  <si>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</si>
  <si>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</si>
  <si>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</si>
  <si>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</si>
  <si>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</si>
  <si>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</si>
  <si>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Log of per-capita GDP, index 1960=100</t>
  </si>
  <si>
    <t>Total debt and counterfactual debt, percent of GDP</t>
  </si>
  <si>
    <t>counterfactual</t>
  </si>
  <si>
    <t>inflation</t>
  </si>
  <si>
    <t>Jan-2000</t>
  </si>
  <si>
    <t>Feb-2000</t>
  </si>
  <si>
    <t>Mar-2000</t>
  </si>
  <si>
    <t>Apr-2000</t>
  </si>
  <si>
    <t>May-2000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</si>
  <si>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</si>
  <si>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</si>
  <si>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</si>
  <si>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</si>
  <si>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</si>
  <si>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</si>
  <si>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</si>
  <si>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</si>
  <si>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</si>
  <si>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</si>
  <si>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</si>
  <si>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May-2001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</si>
  <si>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</si>
  <si>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</si>
  <si>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</si>
  <si>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</si>
  <si>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</si>
  <si>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</si>
  <si>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</si>
  <si>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</si>
  <si>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</si>
  <si>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</si>
  <si>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</si>
  <si>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May-2002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</si>
  <si>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</si>
  <si>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</si>
  <si>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</si>
  <si>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</si>
  <si>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</si>
  <si>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</si>
  <si>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</si>
  <si>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</si>
  <si>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</si>
  <si>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</si>
  <si>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</si>
  <si>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May-2003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</si>
  <si>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</si>
  <si>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</si>
  <si>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</si>
  <si>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</si>
  <si>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</si>
  <si>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</si>
  <si>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</si>
  <si>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</si>
  <si>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</si>
  <si>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</si>
  <si>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</si>
  <si>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May-2004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</si>
  <si>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</si>
  <si>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</si>
  <si>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</si>
  <si>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</si>
  <si>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</si>
  <si>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</si>
  <si>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</si>
  <si>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</si>
  <si>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</si>
  <si>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</si>
  <si>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</si>
  <si>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May-2005</t>
  </si>
  <si>
    <t>Jun-2005</t>
  </si>
  <si>
    <t>Jul-2005</t>
  </si>
  <si>
    <t>Aug-2005</t>
  </si>
  <si>
    <t>Sep-2005</t>
  </si>
  <si>
    <t>Oct-2005</t>
  </si>
  <si>
    <t>Nov-2005</t>
  </si>
  <si>
    <t>Dec-2005</t>
  </si>
  <si>
    <t>Jan-2006</t>
  </si>
  <si>
    <t>Feb-2006</t>
  </si>
  <si>
    <t>Mar-2006</t>
  </si>
  <si>
    <t>Apr-2006</t>
  </si>
  <si>
    <t>May-2006</t>
  </si>
  <si>
    <t>Jun-2006</t>
  </si>
  <si>
    <t>Jul-2006</t>
  </si>
  <si>
    <t>Aug-2006</t>
  </si>
  <si>
    <t>Sep-2006</t>
  </si>
  <si>
    <t>Oct-2006</t>
  </si>
  <si>
    <t>Nov-2006</t>
  </si>
  <si>
    <t>Dec-2006</t>
  </si>
  <si>
    <t>Jan-2007</t>
  </si>
  <si>
    <t>Feb-2007</t>
  </si>
  <si>
    <t>Mar-2007</t>
  </si>
  <si>
    <t>Apr-2007</t>
  </si>
  <si>
    <t>May-2007</t>
  </si>
  <si>
    <t>Jun-2007</t>
  </si>
  <si>
    <t>Jul-2007</t>
  </si>
  <si>
    <t>Aug-2007</t>
  </si>
  <si>
    <t>Sep-2007</t>
  </si>
  <si>
    <t>Oct-2007</t>
  </si>
  <si>
    <t>Nov-2007</t>
  </si>
  <si>
    <t>Dec-2007</t>
  </si>
  <si>
    <t>Jan-2008</t>
  </si>
  <si>
    <t>Feb-2008</t>
  </si>
  <si>
    <t>Mar-2008</t>
  </si>
  <si>
    <t>Apr-2008</t>
  </si>
  <si>
    <t>May-2008</t>
  </si>
  <si>
    <t>Jun-2008</t>
  </si>
  <si>
    <t>Jul-2008</t>
  </si>
  <si>
    <t>Aug-2008</t>
  </si>
  <si>
    <t>Sep-2008</t>
  </si>
  <si>
    <t>Oct-2008</t>
  </si>
  <si>
    <t>Nov-2008</t>
  </si>
  <si>
    <t>Dec-2008</t>
  </si>
  <si>
    <t>Jan-2009</t>
  </si>
  <si>
    <t>Feb-2009</t>
  </si>
  <si>
    <t>Mar-2009</t>
  </si>
  <si>
    <t>Apr-2009</t>
  </si>
  <si>
    <t>May-2009</t>
  </si>
  <si>
    <t>Jun-2009</t>
  </si>
  <si>
    <t>Jul-2009</t>
  </si>
  <si>
    <t>Aug-2009</t>
  </si>
  <si>
    <t>Sep-2009</t>
  </si>
  <si>
    <t>Oct-2009</t>
  </si>
  <si>
    <t>Nov-2009</t>
  </si>
  <si>
    <t>Dec-2009</t>
  </si>
  <si>
    <t>Jan-2010</t>
  </si>
  <si>
    <t>Feb-2010</t>
  </si>
  <si>
    <t>Mar-2010</t>
  </si>
  <si>
    <t>Apr-2010</t>
  </si>
  <si>
    <t>May-2010</t>
  </si>
  <si>
    <t>Jun-2010</t>
  </si>
  <si>
    <t>Jul-2010</t>
  </si>
  <si>
    <t>Aug-2010</t>
  </si>
  <si>
    <t>Sep-2010</t>
  </si>
  <si>
    <t>Oct-2010</t>
  </si>
  <si>
    <t>Nov-2010</t>
  </si>
  <si>
    <t>Dec-2010</t>
  </si>
  <si>
    <t>Jan-2011</t>
  </si>
  <si>
    <t>Feb-2011</t>
  </si>
  <si>
    <t>Mar-2011</t>
  </si>
  <si>
    <t>Apr-2011</t>
  </si>
  <si>
    <t>May-2011</t>
  </si>
  <si>
    <t>Jun-2011</t>
  </si>
  <si>
    <t>Jul-2011</t>
  </si>
  <si>
    <t>Aug-2011</t>
  </si>
  <si>
    <t>Sep-2011</t>
  </si>
  <si>
    <t>Oct-2011</t>
  </si>
  <si>
    <t>Nov-2011</t>
  </si>
  <si>
    <t>Dec-2011</t>
  </si>
  <si>
    <t>Jan-2012</t>
  </si>
  <si>
    <t>Feb-2012</t>
  </si>
  <si>
    <t>Mar-2012</t>
  </si>
  <si>
    <t>Apr-2012</t>
  </si>
  <si>
    <t>May-2012</t>
  </si>
  <si>
    <t>Jun-2012</t>
  </si>
  <si>
    <t>Jul-2012</t>
  </si>
  <si>
    <t>Aug-2012</t>
  </si>
  <si>
    <t>Sep-2012</t>
  </si>
  <si>
    <t>Oct-2012</t>
  </si>
  <si>
    <t>Nov-2012</t>
  </si>
  <si>
    <t>Dec-2012</t>
  </si>
  <si>
    <t>Jan-2013</t>
  </si>
  <si>
    <t>Feb-2013</t>
  </si>
  <si>
    <t>Mar-2013</t>
  </si>
  <si>
    <t>Apr-2013</t>
  </si>
  <si>
    <t>May-2013</t>
  </si>
  <si>
    <t>Jun-2013</t>
  </si>
  <si>
    <t>Jul-2013</t>
  </si>
  <si>
    <t>Aug-2013</t>
  </si>
  <si>
    <t>Sep-2013</t>
  </si>
  <si>
    <t>Oct-2013</t>
  </si>
  <si>
    <t>Nov-2013</t>
  </si>
  <si>
    <t>Dec-2013</t>
  </si>
  <si>
    <t>Jan-2014</t>
  </si>
  <si>
    <t>Feb-2014</t>
  </si>
  <si>
    <t>Mar-2014</t>
  </si>
  <si>
    <t>Apr-2014</t>
  </si>
  <si>
    <t>May-2014</t>
  </si>
  <si>
    <t>Jun-2014</t>
  </si>
  <si>
    <t>Jul-2014</t>
  </si>
  <si>
    <t>Aug-2014</t>
  </si>
  <si>
    <t>Sep-2014</t>
  </si>
  <si>
    <t>Oct-2014</t>
  </si>
  <si>
    <t>Nov-2014</t>
  </si>
  <si>
    <t>Dec-2014</t>
  </si>
  <si>
    <t>Jan-2015</t>
  </si>
  <si>
    <t>Feb-2015</t>
  </si>
  <si>
    <t>Mar-2015</t>
  </si>
  <si>
    <t>Apr-2015</t>
  </si>
  <si>
    <t>May-2015</t>
  </si>
  <si>
    <t>Jun-2015</t>
  </si>
  <si>
    <t>Jul-2015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</si>
  <si>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</si>
  <si>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</si>
  <si>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</si>
  <si>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</si>
  <si>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</si>
  <si>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</si>
  <si>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</si>
  <si>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</si>
  <si>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Apr-2016</t>
  </si>
  <si>
    <t>May-2016</t>
  </si>
  <si>
    <t>Jun-2016</t>
  </si>
  <si>
    <t>Jul-2016</t>
  </si>
  <si>
    <t>Aug-2016</t>
  </si>
  <si>
    <t>Sep-2016</t>
  </si>
  <si>
    <t>Oct-2016</t>
  </si>
  <si>
    <t>Nov-2016</t>
  </si>
  <si>
    <t>Dec-2016</t>
  </si>
  <si>
    <t>28</t>
  </si>
  <si>
    <t>91</t>
  </si>
  <si>
    <t>182</t>
  </si>
  <si>
    <t>364</t>
  </si>
  <si>
    <t>inflationary tax</t>
  </si>
  <si>
    <t>seigniorage</t>
  </si>
  <si>
    <t>inflation rate</t>
  </si>
  <si>
    <t>primary deficit</t>
  </si>
  <si>
    <t>domestic debt</t>
  </si>
  <si>
    <t>foreign debt</t>
  </si>
  <si>
    <t>This is the raw data,</t>
  </si>
  <si>
    <t>indexed to 1960=100</t>
  </si>
  <si>
    <t>In graph, vertical axis</t>
  </si>
  <si>
    <t>1976-2001</t>
  </si>
  <si>
    <t>in log base 2 scale</t>
  </si>
  <si>
    <t>2002-2017</t>
  </si>
  <si>
    <t>Figure 11</t>
  </si>
  <si>
    <t>Real GDP per capita</t>
  </si>
  <si>
    <t>Change real monetary base</t>
  </si>
  <si>
    <t>Inflationary tax</t>
  </si>
  <si>
    <t>Dec. 94</t>
  </si>
  <si>
    <t>% change foreign debt-to-GDP ratio</t>
  </si>
  <si>
    <t>Counterfactual debt 1964</t>
  </si>
  <si>
    <t>Counterfactual debt 1991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</si>
  <si>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</si>
  <si>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</si>
  <si>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</si>
  <si>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</si>
  <si>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</si>
  <si>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</si>
  <si>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</si>
  <si>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</si>
  <si>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</si>
  <si>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</si>
  <si>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</si>
  <si>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</si>
  <si>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</si>
  <si>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</si>
  <si>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</si>
  <si>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</si>
  <si>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</si>
  <si>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</si>
  <si>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</si>
  <si>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</si>
  <si>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</si>
  <si>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</si>
  <si>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Different measures of the deficit of the public sector, percentage of GDP</t>
  </si>
  <si>
    <t>Inflation, percent</t>
  </si>
  <si>
    <t>Fiscal and monetary variables, percentage of GDP</t>
  </si>
  <si>
    <t>Inflation and growth rate of monetary base, percent</t>
  </si>
  <si>
    <t>Decomposition of foreign debt-to-GDP ratio keeping real exchange rate fixed at its 1981 value</t>
  </si>
  <si>
    <t>change real monetary base</t>
  </si>
  <si>
    <t>Change in real monetary base demand, inflationary tax, and seigniorage, percentage of GDP and inflation rate, percent</t>
  </si>
  <si>
    <t>Nominal interest rates of certificados de la tesorería de la federación (CETEs), in percentages, at maturities of 28, 91, 182, and 364 days</t>
  </si>
  <si>
    <t>Annual consumer price index inflation versus inflation target with band, in percentages, monthly data</t>
  </si>
  <si>
    <t>Jan-2017</t>
  </si>
  <si>
    <t>Feb-2017</t>
  </si>
  <si>
    <t>Mar-2017</t>
  </si>
  <si>
    <t>Apr-2017</t>
  </si>
  <si>
    <t>May-2017</t>
  </si>
  <si>
    <t>Jun-2017</t>
  </si>
  <si>
    <t>Jul-2017</t>
  </si>
  <si>
    <t>Aug-2017</t>
  </si>
  <si>
    <t>Sep-2017</t>
  </si>
  <si>
    <t>Oct-2017</t>
  </si>
  <si>
    <t>Nov-2017</t>
  </si>
  <si>
    <t>Dec-2017</t>
  </si>
  <si>
    <t>target</t>
  </si>
  <si>
    <t>plus 1 poercentage point</t>
  </si>
  <si>
    <t>minus 1 percentage point</t>
  </si>
  <si>
    <t>Change in nominal exchange rate in percentages, and inflation rate</t>
  </si>
  <si>
    <t>nominal exchange rate</t>
  </si>
  <si>
    <t>total debt</t>
  </si>
  <si>
    <t>residual</t>
  </si>
  <si>
    <t>public deficit</t>
  </si>
  <si>
    <t>primary deficit 1965-1988</t>
  </si>
  <si>
    <t>financial deficit 1965-1988</t>
  </si>
  <si>
    <t>monetary base</t>
  </si>
  <si>
    <t>constant RER</t>
  </si>
  <si>
    <t>seigniorage (right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</si>
</sst>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2" borderId="0" xfId="0" applyFont="1" applyFill="1"/>
    <xf numFmtId="0" fontId="2" fillId="3" borderId="1" xfId="0" applyFont="1" applyFill="1" applyBorder="1" applyAlignment="1">
      <alignment horizontal="left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719A-8F02-4FB7-824A-E4C6EB0B5036}">
  <dimension ref="A1:C61"/>
  <sheetViews>
    <sheetView workbookViewId="0"/>
  </sheetViews>
  <sheetFormatPr baseColWidth="10" defaultColWidth="9.140625" defaultRowHeight="15" x14ac:dyDescent="0.25"/>
  <sheetData>
    <row r="1" spans="1:3" x14ac:dyDescent="0.25">
      <c r="A1" t="s">
        <v>242</v>
      </c>
      <c r="B1" t="s">
        <v>303</v>
      </c>
    </row>
    <row r="3" spans="1:3" x14ac:dyDescent="0.25">
      <c r="B3" s="1" t="s">
        <v>243</v>
      </c>
      <c r="C3" s="1" t="s">
        <v>244</v>
      </c>
    </row>
    <row r="4" spans="1:3" x14ac:dyDescent="0.25">
      <c r="A4" t="s">
        <v>245</v>
      </c>
      <c r="B4" s="2">
        <f>+DATA!B9</f>
        <v>100</v>
      </c>
      <c r="C4" s="2">
        <f>+DATA!C9</f>
        <v>100</v>
      </c>
    </row>
    <row r="5" spans="1:3" x14ac:dyDescent="0.25">
      <c r="A5" t="s">
        <v>246</v>
      </c>
      <c r="B5" s="2">
        <f>+DATA!B10</f>
        <v>101.08856719456018</v>
      </c>
      <c r="C5" s="2">
        <f>+DATA!C10</f>
        <v>102</v>
      </c>
    </row>
    <row r="6" spans="1:3" x14ac:dyDescent="0.25">
      <c r="A6" t="s">
        <v>247</v>
      </c>
      <c r="B6" s="2">
        <f>+DATA!B11</f>
        <v>102.33450071046218</v>
      </c>
      <c r="C6" s="2">
        <f>+DATA!C11</f>
        <v>104.04</v>
      </c>
    </row>
    <row r="7" spans="1:3" x14ac:dyDescent="0.25">
      <c r="A7" t="s">
        <v>248</v>
      </c>
      <c r="B7" s="2">
        <f>+DATA!B12</f>
        <v>106.66688226309643</v>
      </c>
      <c r="C7" s="2">
        <f>+DATA!C12</f>
        <v>106.1208</v>
      </c>
    </row>
    <row r="8" spans="1:3" x14ac:dyDescent="0.25">
      <c r="A8" t="s">
        <v>249</v>
      </c>
      <c r="B8" s="2">
        <f>+DATA!B13</f>
        <v>114.7875877636292</v>
      </c>
      <c r="C8" s="2">
        <f>+DATA!C13</f>
        <v>108.243216</v>
      </c>
    </row>
    <row r="9" spans="1:3" x14ac:dyDescent="0.25">
      <c r="A9" t="s">
        <v>250</v>
      </c>
      <c r="B9" s="2">
        <f>+DATA!B14</f>
        <v>118.13543264161301</v>
      </c>
      <c r="C9" s="2">
        <f>+DATA!C14</f>
        <v>110.40808032000001</v>
      </c>
    </row>
    <row r="10" spans="1:3" x14ac:dyDescent="0.25">
      <c r="A10" t="s">
        <v>251</v>
      </c>
      <c r="B10" s="2">
        <f>+DATA!B15</f>
        <v>121.55614231825858</v>
      </c>
      <c r="C10" s="2">
        <f>+DATA!C15</f>
        <v>112.61624192640001</v>
      </c>
    </row>
    <row r="11" spans="1:3" x14ac:dyDescent="0.25">
      <c r="A11" t="s">
        <v>252</v>
      </c>
      <c r="B11" s="2">
        <f>+DATA!B16</f>
        <v>124.82414643779907</v>
      </c>
      <c r="C11" s="2">
        <f>+DATA!C16</f>
        <v>114.868566764928</v>
      </c>
    </row>
    <row r="12" spans="1:3" x14ac:dyDescent="0.25">
      <c r="A12" t="s">
        <v>253</v>
      </c>
      <c r="B12" s="2">
        <f>+DATA!B17</f>
        <v>132.4963746496168</v>
      </c>
      <c r="C12" s="2">
        <f>+DATA!C17</f>
        <v>117.16593810022657</v>
      </c>
    </row>
    <row r="13" spans="1:3" x14ac:dyDescent="0.25">
      <c r="A13" t="s">
        <v>254</v>
      </c>
      <c r="B13" s="2">
        <f>+DATA!B18</f>
        <v>132.86960584582059</v>
      </c>
      <c r="C13" s="2">
        <f>+DATA!C18</f>
        <v>119.5092568622311</v>
      </c>
    </row>
    <row r="14" spans="1:3" x14ac:dyDescent="0.25">
      <c r="A14" t="s">
        <v>255</v>
      </c>
      <c r="B14" s="2">
        <f>+DATA!B19</f>
        <v>137.1404411937128</v>
      </c>
      <c r="C14" s="2">
        <f>+DATA!C19</f>
        <v>121.89944199947573</v>
      </c>
    </row>
    <row r="15" spans="1:3" x14ac:dyDescent="0.25">
      <c r="A15" t="s">
        <v>256</v>
      </c>
      <c r="B15" s="2">
        <f>+DATA!B20</f>
        <v>137.82652656348867</v>
      </c>
      <c r="C15" s="2">
        <f>+DATA!C20</f>
        <v>124.33743083946524</v>
      </c>
    </row>
    <row r="16" spans="1:3" x14ac:dyDescent="0.25">
      <c r="A16" t="s">
        <v>257</v>
      </c>
      <c r="B16" s="2">
        <f>+DATA!B21</f>
        <v>144.43731075769963</v>
      </c>
      <c r="C16" s="2">
        <f>+DATA!C21</f>
        <v>126.82417945625456</v>
      </c>
    </row>
    <row r="17" spans="1:3" x14ac:dyDescent="0.25">
      <c r="A17" t="s">
        <v>258</v>
      </c>
      <c r="B17" s="2">
        <f>+DATA!B22</f>
        <v>150.8894366946123</v>
      </c>
      <c r="C17" s="2">
        <f>+DATA!C22</f>
        <v>129.36066304537965</v>
      </c>
    </row>
    <row r="18" spans="1:3" x14ac:dyDescent="0.25">
      <c r="A18" t="s">
        <v>259</v>
      </c>
      <c r="B18" s="2">
        <f>+DATA!B23</f>
        <v>154.72344423672416</v>
      </c>
      <c r="C18" s="2">
        <f>+DATA!C23</f>
        <v>131.94787630628724</v>
      </c>
    </row>
    <row r="19" spans="1:3" x14ac:dyDescent="0.25">
      <c r="A19" t="s">
        <v>260</v>
      </c>
      <c r="B19" s="2">
        <f>+DATA!B24</f>
        <v>158.8159592983001</v>
      </c>
      <c r="C19" s="2">
        <f>+DATA!C24</f>
        <v>134.58683383241299</v>
      </c>
    </row>
    <row r="20" spans="1:3" x14ac:dyDescent="0.25">
      <c r="A20" t="s">
        <v>261</v>
      </c>
      <c r="B20" s="2">
        <f>+DATA!B25</f>
        <v>161.19384628258854</v>
      </c>
      <c r="C20" s="2">
        <f>+DATA!C25</f>
        <v>137.27857050906127</v>
      </c>
    </row>
    <row r="21" spans="1:3" x14ac:dyDescent="0.25">
      <c r="A21" t="s">
        <v>262</v>
      </c>
      <c r="B21" s="2">
        <f>+DATA!B26</f>
        <v>162.19896152970867</v>
      </c>
      <c r="C21" s="2">
        <f>+DATA!C26</f>
        <v>140.02414191924251</v>
      </c>
    </row>
    <row r="22" spans="1:3" x14ac:dyDescent="0.25">
      <c r="A22" t="s">
        <v>263</v>
      </c>
      <c r="B22" s="2">
        <f>+DATA!B27</f>
        <v>172.19480722940139</v>
      </c>
      <c r="C22" s="2">
        <f>+DATA!C27</f>
        <v>142.82462475762736</v>
      </c>
    </row>
    <row r="23" spans="1:3" x14ac:dyDescent="0.25">
      <c r="A23" t="s">
        <v>264</v>
      </c>
      <c r="B23" s="2">
        <f>+DATA!B28</f>
        <v>184.23507365325025</v>
      </c>
      <c r="C23" s="2">
        <f>+DATA!C28</f>
        <v>145.6811172527799</v>
      </c>
    </row>
    <row r="24" spans="1:3" x14ac:dyDescent="0.25">
      <c r="A24" t="s">
        <v>265</v>
      </c>
      <c r="B24" s="2">
        <f>+DATA!B29</f>
        <v>196.45516729783498</v>
      </c>
      <c r="C24" s="2">
        <f>+DATA!C29</f>
        <v>148.59473959783551</v>
      </c>
    </row>
    <row r="25" spans="1:3" x14ac:dyDescent="0.25">
      <c r="A25" t="s">
        <v>266</v>
      </c>
      <c r="B25" s="2">
        <f>+DATA!B30</f>
        <v>208.30496065365475</v>
      </c>
      <c r="C25" s="2">
        <f>+DATA!C30</f>
        <v>151.56663438979223</v>
      </c>
    </row>
    <row r="26" spans="1:3" x14ac:dyDescent="0.25">
      <c r="A26" t="s">
        <v>267</v>
      </c>
      <c r="B26" s="2">
        <f>+DATA!B31</f>
        <v>202.62391059468189</v>
      </c>
      <c r="C26" s="2">
        <f>+DATA!C31</f>
        <v>154.59796707758807</v>
      </c>
    </row>
    <row r="27" spans="1:3" x14ac:dyDescent="0.25">
      <c r="A27" t="s">
        <v>268</v>
      </c>
      <c r="B27" s="2">
        <f>+DATA!B32</f>
        <v>191.35824654278412</v>
      </c>
      <c r="C27" s="2">
        <f>+DATA!C32</f>
        <v>157.68992641913982</v>
      </c>
    </row>
    <row r="28" spans="1:3" x14ac:dyDescent="0.25">
      <c r="A28" t="s">
        <v>269</v>
      </c>
      <c r="B28" s="2">
        <f>+DATA!B33</f>
        <v>193.74868878263572</v>
      </c>
      <c r="C28" s="2">
        <f>+DATA!C33</f>
        <v>160.84372494752262</v>
      </c>
    </row>
    <row r="29" spans="1:3" x14ac:dyDescent="0.25">
      <c r="A29" t="s">
        <v>270</v>
      </c>
      <c r="B29" s="2">
        <f>+DATA!B34</f>
        <v>193.94340012563279</v>
      </c>
      <c r="C29" s="2">
        <f>+DATA!C34</f>
        <v>164.06059944647308</v>
      </c>
    </row>
    <row r="30" spans="1:3" x14ac:dyDescent="0.25">
      <c r="A30" t="s">
        <v>271</v>
      </c>
      <c r="B30" s="2">
        <f>+DATA!B35</f>
        <v>184.22506675803771</v>
      </c>
      <c r="C30" s="2">
        <f>+DATA!C35</f>
        <v>167.34181143540255</v>
      </c>
    </row>
    <row r="31" spans="1:3" x14ac:dyDescent="0.25">
      <c r="A31" t="s">
        <v>272</v>
      </c>
      <c r="B31" s="2">
        <f>+DATA!B36</f>
        <v>183.7460205625257</v>
      </c>
      <c r="C31" s="2">
        <f>+DATA!C36</f>
        <v>170.68864766411059</v>
      </c>
    </row>
    <row r="32" spans="1:3" x14ac:dyDescent="0.25">
      <c r="A32" t="s">
        <v>273</v>
      </c>
      <c r="B32" s="2">
        <f>+DATA!B37</f>
        <v>182.51975635294818</v>
      </c>
      <c r="C32" s="2">
        <f>+DATA!C37</f>
        <v>174.1024206173928</v>
      </c>
    </row>
    <row r="33" spans="1:3" x14ac:dyDescent="0.25">
      <c r="A33" t="s">
        <v>274</v>
      </c>
      <c r="B33" s="2">
        <f>+DATA!B38</f>
        <v>186.34904090426315</v>
      </c>
      <c r="C33" s="2">
        <f>+DATA!C38</f>
        <v>177.58446902974066</v>
      </c>
    </row>
    <row r="34" spans="1:3" x14ac:dyDescent="0.25">
      <c r="A34" t="s">
        <v>275</v>
      </c>
      <c r="B34" s="2">
        <f>+DATA!B39</f>
        <v>192.18247437369385</v>
      </c>
      <c r="C34" s="2">
        <f>+DATA!C39</f>
        <v>181.13615841033547</v>
      </c>
    </row>
    <row r="35" spans="1:3" x14ac:dyDescent="0.25">
      <c r="A35" t="s">
        <v>276</v>
      </c>
      <c r="B35" s="2">
        <f>+DATA!B40</f>
        <v>196.34077252485883</v>
      </c>
      <c r="C35" s="2">
        <f>+DATA!C40</f>
        <v>184.75888157854217</v>
      </c>
    </row>
    <row r="36" spans="1:3" x14ac:dyDescent="0.25">
      <c r="A36" t="s">
        <v>277</v>
      </c>
      <c r="B36" s="2">
        <f>+DATA!B41</f>
        <v>199.27277406571281</v>
      </c>
      <c r="C36" s="2">
        <f>+DATA!C41</f>
        <v>188.45405921011303</v>
      </c>
    </row>
    <row r="37" spans="1:3" x14ac:dyDescent="0.25">
      <c r="A37" t="s">
        <v>278</v>
      </c>
      <c r="B37" s="2">
        <f>+DATA!B42</f>
        <v>199.16753598724236</v>
      </c>
      <c r="C37" s="2">
        <f>+DATA!C42</f>
        <v>192.22314039431529</v>
      </c>
    </row>
    <row r="38" spans="1:3" x14ac:dyDescent="0.25">
      <c r="A38" t="s">
        <v>279</v>
      </c>
      <c r="B38" s="2">
        <f>+DATA!B43</f>
        <v>204.10742847823954</v>
      </c>
      <c r="C38" s="2">
        <f>+DATA!C43</f>
        <v>196.06760320220161</v>
      </c>
    </row>
    <row r="39" spans="1:3" x14ac:dyDescent="0.25">
      <c r="A39" t="s">
        <v>280</v>
      </c>
      <c r="B39" s="2">
        <f>+DATA!B44</f>
        <v>187.96321549377294</v>
      </c>
      <c r="C39" s="2">
        <f>+DATA!C44</f>
        <v>199.98895526624565</v>
      </c>
    </row>
    <row r="40" spans="1:3" x14ac:dyDescent="0.25">
      <c r="A40" t="s">
        <v>281</v>
      </c>
      <c r="B40" s="2">
        <f>+DATA!B45</f>
        <v>194.23322481780144</v>
      </c>
      <c r="C40" s="2">
        <f>+DATA!C45</f>
        <v>203.98873437157056</v>
      </c>
    </row>
    <row r="41" spans="1:3" x14ac:dyDescent="0.25">
      <c r="A41" t="s">
        <v>282</v>
      </c>
      <c r="B41" s="2">
        <f>+DATA!B46</f>
        <v>203.99475459951728</v>
      </c>
      <c r="C41" s="2">
        <f>+DATA!C46</f>
        <v>208.06850905900197</v>
      </c>
    </row>
    <row r="42" spans="1:3" x14ac:dyDescent="0.25">
      <c r="A42" t="s">
        <v>283</v>
      </c>
      <c r="B42" s="2">
        <f>+DATA!B47</f>
        <v>210.66945997671129</v>
      </c>
      <c r="C42" s="2">
        <f>+DATA!C47</f>
        <v>212.22987924018202</v>
      </c>
    </row>
    <row r="43" spans="1:3" x14ac:dyDescent="0.25">
      <c r="A43" t="s">
        <v>284</v>
      </c>
      <c r="B43" s="2">
        <f>+DATA!B48</f>
        <v>215.60217272678713</v>
      </c>
      <c r="C43" s="2">
        <f>+DATA!C48</f>
        <v>216.47447682498566</v>
      </c>
    </row>
    <row r="44" spans="1:3" x14ac:dyDescent="0.25">
      <c r="A44" t="s">
        <v>285</v>
      </c>
      <c r="B44" s="2">
        <f>+DATA!B49</f>
        <v>226.62974326113522</v>
      </c>
      <c r="C44" s="2">
        <f>+DATA!C49</f>
        <v>220.80396636148538</v>
      </c>
    </row>
    <row r="45" spans="1:3" x14ac:dyDescent="0.25">
      <c r="A45" t="s">
        <v>286</v>
      </c>
      <c r="B45" s="2">
        <f>+DATA!B50</f>
        <v>223.31589248369744</v>
      </c>
      <c r="C45" s="2">
        <f>+DATA!C50</f>
        <v>225.22004568871509</v>
      </c>
    </row>
    <row r="46" spans="1:3" x14ac:dyDescent="0.25">
      <c r="A46" t="s">
        <v>287</v>
      </c>
      <c r="B46" s="2">
        <f>+DATA!B51</f>
        <v>222.38180290445814</v>
      </c>
      <c r="C46" s="2">
        <f>+DATA!C51</f>
        <v>229.72444660248939</v>
      </c>
    </row>
    <row r="47" spans="1:3" x14ac:dyDescent="0.25">
      <c r="A47" t="s">
        <v>288</v>
      </c>
      <c r="B47" s="2">
        <f>+DATA!B52</f>
        <v>222.64609786803601</v>
      </c>
      <c r="C47" s="2">
        <f>+DATA!C52</f>
        <v>234.31893553453918</v>
      </c>
    </row>
    <row r="48" spans="1:3" x14ac:dyDescent="0.25">
      <c r="A48" t="s">
        <v>289</v>
      </c>
      <c r="B48" s="2">
        <f>+DATA!B53</f>
        <v>229.00943440916052</v>
      </c>
      <c r="C48" s="2">
        <f>+DATA!C53</f>
        <v>239.00531424522995</v>
      </c>
    </row>
    <row r="49" spans="1:3" x14ac:dyDescent="0.25">
      <c r="A49" t="s">
        <v>290</v>
      </c>
      <c r="B49" s="2">
        <f>+DATA!B54</f>
        <v>232.2213944311375</v>
      </c>
      <c r="C49" s="2">
        <f>+DATA!C54</f>
        <v>243.78542053013456</v>
      </c>
    </row>
    <row r="50" spans="1:3" x14ac:dyDescent="0.25">
      <c r="A50" t="s">
        <v>291</v>
      </c>
      <c r="B50" s="2">
        <f>+DATA!B55</f>
        <v>239.80718532123154</v>
      </c>
      <c r="C50" s="2">
        <f>+DATA!C55</f>
        <v>248.66112894073726</v>
      </c>
    </row>
    <row r="51" spans="1:3" x14ac:dyDescent="0.25">
      <c r="A51" t="s">
        <v>292</v>
      </c>
      <c r="B51" s="2">
        <f>+DATA!B56</f>
        <v>243.83485190658573</v>
      </c>
      <c r="C51" s="2">
        <f>+DATA!C56</f>
        <v>253.63435151955201</v>
      </c>
    </row>
    <row r="52" spans="1:3" x14ac:dyDescent="0.25">
      <c r="A52" t="s">
        <v>293</v>
      </c>
      <c r="B52" s="2">
        <f>+DATA!B57</f>
        <v>243.2783067141504</v>
      </c>
      <c r="C52" s="2">
        <f>+DATA!C57</f>
        <v>258.70703854994304</v>
      </c>
    </row>
    <row r="53" spans="1:3" x14ac:dyDescent="0.25">
      <c r="A53" t="s">
        <v>294</v>
      </c>
      <c r="B53" s="2">
        <f>+DATA!B58</f>
        <v>228.14327041749593</v>
      </c>
      <c r="C53" s="2">
        <f>+DATA!C58</f>
        <v>263.8811793209419</v>
      </c>
    </row>
    <row r="54" spans="1:3" x14ac:dyDescent="0.25">
      <c r="A54" t="s">
        <v>295</v>
      </c>
      <c r="B54" s="2">
        <f>+DATA!B59</f>
        <v>236.09458517941212</v>
      </c>
      <c r="C54" s="2">
        <f>+DATA!C59</f>
        <v>269.15880290736072</v>
      </c>
    </row>
    <row r="55" spans="1:3" x14ac:dyDescent="0.25">
      <c r="A55" t="s">
        <v>296</v>
      </c>
      <c r="B55" s="2">
        <f>+DATA!B60</f>
        <v>241.99054983146772</v>
      </c>
      <c r="C55" s="2">
        <f>+DATA!C60</f>
        <v>274.54197896550795</v>
      </c>
    </row>
    <row r="56" spans="1:3" x14ac:dyDescent="0.25">
      <c r="A56" t="s">
        <v>297</v>
      </c>
      <c r="B56" s="2">
        <f>+DATA!B61</f>
        <v>248.09287866604541</v>
      </c>
      <c r="C56" s="2">
        <f>+DATA!C61</f>
        <v>280.0328185448181</v>
      </c>
    </row>
    <row r="57" spans="1:3" x14ac:dyDescent="0.25">
      <c r="A57" t="s">
        <v>298</v>
      </c>
      <c r="B57" s="2">
        <f>+DATA!B62</f>
        <v>247.96268572576659</v>
      </c>
      <c r="C57" s="2">
        <f>+DATA!C62</f>
        <v>285.63347491571449</v>
      </c>
    </row>
    <row r="58" spans="1:3" x14ac:dyDescent="0.25">
      <c r="A58" t="s">
        <v>299</v>
      </c>
      <c r="B58" s="2">
        <f>+DATA!B63</f>
        <v>250.15049721545935</v>
      </c>
      <c r="C58" s="2">
        <f>+DATA!C63</f>
        <v>291.3461444140288</v>
      </c>
    </row>
    <row r="59" spans="1:3" x14ac:dyDescent="0.25">
      <c r="A59" t="s">
        <v>300</v>
      </c>
      <c r="B59" s="2">
        <f>+DATA!B64</f>
        <v>253.37379579746928</v>
      </c>
      <c r="C59" s="2">
        <f>+DATA!C64</f>
        <v>297.17306730230939</v>
      </c>
    </row>
    <row r="60" spans="1:3" x14ac:dyDescent="0.25">
      <c r="A60" t="s">
        <v>301</v>
      </c>
      <c r="B60" s="2">
        <f>+DATA!B65</f>
        <v>255.81379387347795</v>
      </c>
      <c r="C60" s="2">
        <f>+DATA!C65</f>
        <v>303.1165286483556</v>
      </c>
    </row>
    <row r="61" spans="1:3" x14ac:dyDescent="0.25">
      <c r="A61" t="s">
        <v>302</v>
      </c>
      <c r="B61" s="2">
        <f>+DATA!B66</f>
        <v>257.75640439325394</v>
      </c>
      <c r="C61" s="2">
        <f>+DATA!C66</f>
        <v>309.17885922132274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D18E-0973-481A-BCFF-2D3F7B74EDA6}">
  <dimension ref="A1:E61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242</v>
      </c>
      <c r="B1" t="s">
        <v>581</v>
      </c>
    </row>
    <row r="3" spans="1:5" x14ac:dyDescent="0.25">
      <c r="B3" t="s">
        <v>582</v>
      </c>
      <c r="C3" t="s">
        <v>306</v>
      </c>
    </row>
    <row r="4" spans="1:5" x14ac:dyDescent="0.25">
      <c r="A4" t="s">
        <v>245</v>
      </c>
      <c r="B4" s="5">
        <f>+DATA!AI9</f>
        <v>0</v>
      </c>
      <c r="C4" s="5"/>
      <c r="D4" s="5"/>
      <c r="E4" s="5"/>
    </row>
    <row r="5" spans="1:5" x14ac:dyDescent="0.25">
      <c r="A5" t="s">
        <v>246</v>
      </c>
      <c r="B5" s="5">
        <f>+DATA!AI10</f>
        <v>0</v>
      </c>
      <c r="C5" s="5">
        <f>+DATA!AJ10</f>
        <v>3.982560083310327</v>
      </c>
      <c r="D5" s="5"/>
      <c r="E5" s="5"/>
    </row>
    <row r="6" spans="1:5" x14ac:dyDescent="0.25">
      <c r="A6" t="s">
        <v>247</v>
      </c>
      <c r="B6" s="5">
        <f>+DATA!AI11</f>
        <v>0</v>
      </c>
      <c r="C6" s="5">
        <f>+DATA!AJ11</f>
        <v>3.2166682578895323</v>
      </c>
      <c r="D6" s="5"/>
      <c r="E6" s="5"/>
    </row>
    <row r="7" spans="1:5" x14ac:dyDescent="0.25">
      <c r="A7" t="s">
        <v>248</v>
      </c>
      <c r="B7" s="5">
        <f>+DATA!AI12</f>
        <v>0</v>
      </c>
      <c r="C7" s="5">
        <f>+DATA!AJ12</f>
        <v>3.5265743524542259</v>
      </c>
      <c r="D7" s="5"/>
      <c r="E7" s="5"/>
    </row>
    <row r="8" spans="1:5" x14ac:dyDescent="0.25">
      <c r="A8" t="s">
        <v>249</v>
      </c>
      <c r="B8" s="5">
        <f>+DATA!AI13</f>
        <v>0</v>
      </c>
      <c r="C8" s="5">
        <f>+DATA!AJ13</f>
        <v>6.3463574399255762</v>
      </c>
      <c r="D8" s="5"/>
      <c r="E8" s="5"/>
    </row>
    <row r="9" spans="1:5" x14ac:dyDescent="0.25">
      <c r="A9" t="s">
        <v>250</v>
      </c>
      <c r="B9" s="5">
        <f>+DATA!AI14</f>
        <v>0</v>
      </c>
      <c r="C9" s="5">
        <f>+DATA!AJ14</f>
        <v>2.6184828404224314</v>
      </c>
      <c r="D9" s="5"/>
      <c r="E9" s="5"/>
    </row>
    <row r="10" spans="1:5" x14ac:dyDescent="0.25">
      <c r="A10" t="s">
        <v>251</v>
      </c>
      <c r="B10" s="5">
        <f>+DATA!AI15</f>
        <v>0</v>
      </c>
      <c r="C10" s="5">
        <f>+DATA!AJ15</f>
        <v>4.7489057030378978</v>
      </c>
      <c r="D10" s="5"/>
      <c r="E10" s="5"/>
    </row>
    <row r="11" spans="1:5" x14ac:dyDescent="0.25">
      <c r="A11" t="s">
        <v>252</v>
      </c>
      <c r="B11" s="5">
        <f>+DATA!AI16</f>
        <v>0</v>
      </c>
      <c r="C11" s="5">
        <f>+DATA!AJ16</f>
        <v>3.3148474509009818</v>
      </c>
      <c r="D11" s="5"/>
      <c r="E11" s="5"/>
    </row>
    <row r="12" spans="1:5" x14ac:dyDescent="0.25">
      <c r="A12" t="s">
        <v>253</v>
      </c>
      <c r="B12" s="5">
        <f>+DATA!AI17</f>
        <v>0</v>
      </c>
      <c r="C12" s="5">
        <f>+DATA!AJ17</f>
        <v>1.1823110369293621</v>
      </c>
      <c r="D12" s="5"/>
      <c r="E12" s="5"/>
    </row>
    <row r="13" spans="1:5" x14ac:dyDescent="0.25">
      <c r="A13" t="s">
        <v>254</v>
      </c>
      <c r="B13" s="5">
        <f>+DATA!AI18</f>
        <v>0</v>
      </c>
      <c r="C13" s="5">
        <f>+DATA!AJ18</f>
        <v>6.8885740332679468</v>
      </c>
      <c r="D13" s="5"/>
      <c r="E13" s="5"/>
    </row>
    <row r="14" spans="1:5" x14ac:dyDescent="0.25">
      <c r="A14" t="s">
        <v>255</v>
      </c>
      <c r="B14" s="5">
        <f>+DATA!AI19</f>
        <v>0</v>
      </c>
      <c r="C14" s="5">
        <f>+DATA!AJ19</f>
        <v>4.8643292326283838</v>
      </c>
      <c r="D14" s="5"/>
      <c r="E14" s="5"/>
    </row>
    <row r="15" spans="1:5" x14ac:dyDescent="0.25">
      <c r="A15" t="s">
        <v>256</v>
      </c>
      <c r="B15" s="5">
        <f>+DATA!AI20</f>
        <v>0</v>
      </c>
      <c r="C15" s="5">
        <f>+DATA!AJ20</f>
        <v>4.1308332814346427</v>
      </c>
      <c r="D15" s="5"/>
      <c r="E15" s="5"/>
    </row>
    <row r="16" spans="1:5" x14ac:dyDescent="0.25">
      <c r="A16" t="s">
        <v>257</v>
      </c>
      <c r="B16" s="5">
        <f>+DATA!AI21</f>
        <v>0</v>
      </c>
      <c r="C16" s="5">
        <f>+DATA!AJ21</f>
        <v>4.6306412787757045</v>
      </c>
      <c r="D16" s="5"/>
      <c r="E16" s="5"/>
    </row>
    <row r="17" spans="1:5" x14ac:dyDescent="0.25">
      <c r="A17" t="s">
        <v>258</v>
      </c>
      <c r="B17" s="5">
        <f>+DATA!AI22</f>
        <v>0</v>
      </c>
      <c r="C17" s="5">
        <f>+DATA!AJ22</f>
        <v>12.130079018714678</v>
      </c>
      <c r="D17" s="5"/>
      <c r="E17" s="5"/>
    </row>
    <row r="18" spans="1:5" x14ac:dyDescent="0.25">
      <c r="A18" t="s">
        <v>259</v>
      </c>
      <c r="B18" s="5">
        <f>+DATA!AI23</f>
        <v>0</v>
      </c>
      <c r="C18" s="5">
        <f>+DATA!AJ23</f>
        <v>24.154472960013184</v>
      </c>
      <c r="D18" s="5"/>
      <c r="E18" s="5"/>
    </row>
    <row r="19" spans="1:5" x14ac:dyDescent="0.25">
      <c r="A19" t="s">
        <v>260</v>
      </c>
      <c r="B19" s="5">
        <f>+DATA!AI24</f>
        <v>0</v>
      </c>
      <c r="C19" s="5">
        <f>+DATA!AJ24</f>
        <v>16.32381756688892</v>
      </c>
      <c r="D19" s="5"/>
      <c r="E19" s="5"/>
    </row>
    <row r="20" spans="1:5" x14ac:dyDescent="0.25">
      <c r="A20" t="s">
        <v>261</v>
      </c>
      <c r="B20" s="5">
        <f>+DATA!AI25</f>
        <v>23.519999999999985</v>
      </c>
      <c r="C20" s="5">
        <f>+DATA!AJ25</f>
        <v>16.810201404672842</v>
      </c>
      <c r="D20" s="5"/>
      <c r="E20" s="5"/>
    </row>
    <row r="21" spans="1:5" x14ac:dyDescent="0.25">
      <c r="A21" t="s">
        <v>262</v>
      </c>
      <c r="B21" s="5">
        <f>+DATA!AI26</f>
        <v>46.04922279792747</v>
      </c>
      <c r="C21" s="5">
        <f>+DATA!AJ26</f>
        <v>30.463785131801501</v>
      </c>
      <c r="D21" s="5"/>
      <c r="E21" s="5"/>
    </row>
    <row r="22" spans="1:5" x14ac:dyDescent="0.25">
      <c r="A22" t="s">
        <v>263</v>
      </c>
      <c r="B22" s="5">
        <f>+DATA!AI27</f>
        <v>0.79822616407982938</v>
      </c>
      <c r="C22" s="5">
        <f>+DATA!AJ27</f>
        <v>16.005647502154229</v>
      </c>
      <c r="D22" s="5"/>
      <c r="E22" s="5"/>
    </row>
    <row r="23" spans="1:5" x14ac:dyDescent="0.25">
      <c r="A23" t="s">
        <v>264</v>
      </c>
      <c r="B23" s="5">
        <f>+DATA!AI28</f>
        <v>8.7989441267044555E-2</v>
      </c>
      <c r="C23" s="5">
        <f>+DATA!AJ28</f>
        <v>19.634455234565309</v>
      </c>
      <c r="D23" s="5"/>
      <c r="E23" s="5"/>
    </row>
    <row r="24" spans="1:5" x14ac:dyDescent="0.25">
      <c r="A24" t="s">
        <v>265</v>
      </c>
      <c r="B24" s="5">
        <f>+DATA!AI29</f>
        <v>0.79120879120879728</v>
      </c>
      <c r="C24" s="5">
        <f>+DATA!AJ29</f>
        <v>27.627519657766243</v>
      </c>
      <c r="D24" s="5"/>
      <c r="E24" s="5"/>
    </row>
    <row r="25" spans="1:5" x14ac:dyDescent="0.25">
      <c r="A25" t="s">
        <v>266</v>
      </c>
      <c r="B25" s="5">
        <f>+DATA!AI30</f>
        <v>6.759703445268217</v>
      </c>
      <c r="C25" s="5">
        <f>+DATA!AJ30</f>
        <v>26.297470663110055</v>
      </c>
      <c r="D25" s="5"/>
      <c r="E25" s="5"/>
    </row>
    <row r="26" spans="1:5" x14ac:dyDescent="0.25">
      <c r="A26" t="s">
        <v>267</v>
      </c>
      <c r="B26" s="5">
        <f>+DATA!AI31</f>
        <v>266.13562091503263</v>
      </c>
      <c r="C26" s="5">
        <f>+DATA!AJ31</f>
        <v>61.844131362298917</v>
      </c>
      <c r="D26" s="5"/>
      <c r="E26" s="5"/>
    </row>
    <row r="27" spans="1:5" x14ac:dyDescent="0.25">
      <c r="A27" t="s">
        <v>268</v>
      </c>
      <c r="B27" s="5">
        <f>+DATA!AI32</f>
        <v>67.700546691955822</v>
      </c>
      <c r="C27" s="5">
        <f>+DATA!AJ32</f>
        <v>86.633597353204308</v>
      </c>
      <c r="D27" s="5"/>
      <c r="E27" s="5"/>
    </row>
    <row r="28" spans="1:5" x14ac:dyDescent="0.25">
      <c r="A28" t="s">
        <v>269</v>
      </c>
      <c r="B28" s="5">
        <f>+DATA!AI33</f>
        <v>23.258598895615744</v>
      </c>
      <c r="C28" s="5">
        <f>+DATA!AJ33</f>
        <v>59.422647190720632</v>
      </c>
      <c r="D28" s="5"/>
      <c r="E28" s="5"/>
    </row>
    <row r="29" spans="1:5" x14ac:dyDescent="0.25">
      <c r="A29" t="s">
        <v>270</v>
      </c>
      <c r="B29" s="5">
        <f>+DATA!AI34</f>
        <v>69.336643817131744</v>
      </c>
      <c r="C29" s="5">
        <f>+DATA!AJ34</f>
        <v>58.731382038879929</v>
      </c>
      <c r="D29" s="5"/>
      <c r="E29" s="5"/>
    </row>
    <row r="30" spans="1:5" x14ac:dyDescent="0.25">
      <c r="A30" t="s">
        <v>271</v>
      </c>
      <c r="B30" s="5">
        <f>+DATA!AI35</f>
        <v>103.24164090141204</v>
      </c>
      <c r="C30" s="5">
        <f>+DATA!AJ35</f>
        <v>69.350878775491864</v>
      </c>
      <c r="D30" s="5"/>
      <c r="E30" s="5"/>
    </row>
    <row r="31" spans="1:5" x14ac:dyDescent="0.25">
      <c r="A31" t="s">
        <v>272</v>
      </c>
      <c r="B31" s="5">
        <f>+DATA!AI36</f>
        <v>120.19352916268056</v>
      </c>
      <c r="C31" s="5">
        <f>+DATA!AJ36</f>
        <v>142.83648970349483</v>
      </c>
      <c r="D31" s="5"/>
      <c r="E31" s="5"/>
    </row>
    <row r="32" spans="1:5" x14ac:dyDescent="0.25">
      <c r="A32" t="s">
        <v>273</v>
      </c>
      <c r="B32" s="5">
        <f>+DATA!AI37</f>
        <v>63.19140752980725</v>
      </c>
      <c r="C32" s="5">
        <f>+DATA!AJ37</f>
        <v>100.44726411127915</v>
      </c>
      <c r="D32" s="5"/>
      <c r="E32" s="5"/>
    </row>
    <row r="33" spans="1:5" x14ac:dyDescent="0.25">
      <c r="A33" t="s">
        <v>274</v>
      </c>
      <c r="B33" s="5">
        <f>+DATA!AI38</f>
        <v>8.2854698765733925</v>
      </c>
      <c r="C33" s="5">
        <f>+DATA!AJ38</f>
        <v>26.806947901725465</v>
      </c>
      <c r="D33" s="5"/>
      <c r="E33" s="5"/>
    </row>
    <row r="34" spans="1:5" x14ac:dyDescent="0.25">
      <c r="A34" t="s">
        <v>275</v>
      </c>
      <c r="B34" s="5">
        <f>+DATA!AI39</f>
        <v>14.350605381527416</v>
      </c>
      <c r="C34" s="5">
        <f>+DATA!AJ39</f>
        <v>28.196380543333554</v>
      </c>
      <c r="D34" s="5"/>
      <c r="E34" s="5"/>
    </row>
    <row r="35" spans="1:5" x14ac:dyDescent="0.25">
      <c r="A35" t="s">
        <v>276</v>
      </c>
      <c r="B35" s="5">
        <f>+DATA!AI40</f>
        <v>6.2661915386323486</v>
      </c>
      <c r="C35" s="5">
        <f>+DATA!AJ40</f>
        <v>23.429719114010883</v>
      </c>
      <c r="D35" s="5"/>
      <c r="E35" s="5"/>
    </row>
    <row r="36" spans="1:5" x14ac:dyDescent="0.25">
      <c r="A36" t="s">
        <v>277</v>
      </c>
      <c r="B36" s="5">
        <f>+DATA!AI41</f>
        <v>2.5844884258568124</v>
      </c>
      <c r="C36" s="5">
        <f>+DATA!AJ41</f>
        <v>14.844391827865543</v>
      </c>
      <c r="D36" s="5"/>
      <c r="E36" s="5"/>
    </row>
    <row r="37" spans="1:5" x14ac:dyDescent="0.25">
      <c r="A37" t="s">
        <v>278</v>
      </c>
      <c r="B37" s="5">
        <f>+DATA!AI42</f>
        <v>1.981033551795619</v>
      </c>
      <c r="C37" s="5">
        <f>+DATA!AJ42</f>
        <v>9.639257625404408</v>
      </c>
      <c r="D37" s="5"/>
      <c r="E37" s="5"/>
    </row>
    <row r="38" spans="1:5" x14ac:dyDescent="0.25">
      <c r="A38" t="s">
        <v>279</v>
      </c>
      <c r="B38" s="5">
        <f>+DATA!AI43</f>
        <v>7.0072815277469447</v>
      </c>
      <c r="C38" s="5">
        <f>+DATA!AJ43</f>
        <v>8.4715518874931774</v>
      </c>
      <c r="D38" s="5"/>
      <c r="E38" s="5"/>
    </row>
    <row r="39" spans="1:5" x14ac:dyDescent="0.25">
      <c r="A39" t="s">
        <v>280</v>
      </c>
      <c r="B39" s="5">
        <f>+DATA!AI44</f>
        <v>90.186265166142405</v>
      </c>
      <c r="C39" s="5">
        <f>+DATA!AJ44</f>
        <v>37.874489361128937</v>
      </c>
      <c r="D39" s="5"/>
      <c r="E39" s="5"/>
    </row>
    <row r="40" spans="1:5" x14ac:dyDescent="0.25">
      <c r="A40" t="s">
        <v>281</v>
      </c>
      <c r="B40" s="5">
        <f>+DATA!AI45</f>
        <v>18.389652607295282</v>
      </c>
      <c r="C40" s="5">
        <f>+DATA!AJ45</f>
        <v>30.7428871939996</v>
      </c>
      <c r="D40" s="5"/>
      <c r="E40" s="5"/>
    </row>
    <row r="41" spans="1:5" x14ac:dyDescent="0.25">
      <c r="A41" t="s">
        <v>282</v>
      </c>
      <c r="B41" s="5">
        <f>+DATA!AI46</f>
        <v>4.1978961173682716</v>
      </c>
      <c r="C41" s="5">
        <f>+DATA!AJ46</f>
        <v>17.687497971679832</v>
      </c>
      <c r="D41" s="5"/>
      <c r="E41" s="5"/>
    </row>
    <row r="42" spans="1:5" x14ac:dyDescent="0.25">
      <c r="A42" t="s">
        <v>283</v>
      </c>
      <c r="B42" s="5">
        <f>+DATA!AI47</f>
        <v>15.371679041059139</v>
      </c>
      <c r="C42" s="5">
        <f>+DATA!AJ47</f>
        <v>15.385230810522099</v>
      </c>
      <c r="D42" s="5"/>
      <c r="E42" s="5"/>
    </row>
    <row r="43" spans="1:5" x14ac:dyDescent="0.25">
      <c r="A43" t="s">
        <v>284</v>
      </c>
      <c r="B43" s="5">
        <f>+DATA!AI48</f>
        <v>4.6507321585107508</v>
      </c>
      <c r="C43" s="5">
        <f>+DATA!AJ48</f>
        <v>15.090753977653804</v>
      </c>
      <c r="D43" s="5"/>
      <c r="E43" s="5"/>
    </row>
    <row r="44" spans="1:5" x14ac:dyDescent="0.25">
      <c r="A44" t="s">
        <v>285</v>
      </c>
      <c r="B44" s="5">
        <f>+DATA!AI49</f>
        <v>-1.0979164342296177</v>
      </c>
      <c r="C44" s="5">
        <f>+DATA!AJ49</f>
        <v>12.102339827121767</v>
      </c>
      <c r="D44" s="5"/>
      <c r="E44" s="5"/>
    </row>
    <row r="45" spans="1:5" x14ac:dyDescent="0.25">
      <c r="A45" t="s">
        <v>286</v>
      </c>
      <c r="B45" s="5">
        <f>+DATA!AI50</f>
        <v>-1.1962089351246319</v>
      </c>
      <c r="C45" s="5">
        <f>+DATA!AJ50</f>
        <v>5.8783959966679733</v>
      </c>
      <c r="D45" s="5"/>
      <c r="E45" s="5"/>
    </row>
    <row r="46" spans="1:5" x14ac:dyDescent="0.25">
      <c r="A46" t="s">
        <v>287</v>
      </c>
      <c r="B46" s="5">
        <f>+DATA!AI51</f>
        <v>3.3556478264553879</v>
      </c>
      <c r="C46" s="5">
        <f>+DATA!AJ51</f>
        <v>6.9567382776990483</v>
      </c>
      <c r="D46" s="5"/>
      <c r="E46" s="5"/>
    </row>
    <row r="47" spans="1:5" x14ac:dyDescent="0.25">
      <c r="A47" t="s">
        <v>288</v>
      </c>
      <c r="B47" s="5">
        <f>+DATA!AI52</f>
        <v>11.73429186642101</v>
      </c>
      <c r="C47" s="5">
        <f>+DATA!AJ52</f>
        <v>8.5510219356928818</v>
      </c>
      <c r="D47" s="5"/>
      <c r="E47" s="5"/>
    </row>
    <row r="48" spans="1:5" x14ac:dyDescent="0.25">
      <c r="A48" t="s">
        <v>289</v>
      </c>
      <c r="B48" s="5">
        <f>+DATA!AI53</f>
        <v>4.6060731515538134</v>
      </c>
      <c r="C48" s="5">
        <f>+DATA!AJ53</f>
        <v>7.3834946592319817</v>
      </c>
      <c r="D48" s="5"/>
      <c r="E48" s="5"/>
    </row>
    <row r="49" spans="1:5" x14ac:dyDescent="0.25">
      <c r="A49" t="s">
        <v>290</v>
      </c>
      <c r="B49" s="5">
        <f>+DATA!AI54</f>
        <v>-3.4385623443863977</v>
      </c>
      <c r="C49" s="5">
        <f>+DATA!AJ54</f>
        <v>5.5015384918432941</v>
      </c>
      <c r="D49" s="5"/>
      <c r="E49" s="5"/>
    </row>
    <row r="50" spans="1:5" x14ac:dyDescent="0.25">
      <c r="A50" t="s">
        <v>291</v>
      </c>
      <c r="B50" s="5">
        <f>+DATA!AI55</f>
        <v>1.2387717196093995E-2</v>
      </c>
      <c r="C50" s="5">
        <f>+DATA!AJ55</f>
        <v>4.4366256020260009</v>
      </c>
      <c r="D50" s="5"/>
      <c r="E50" s="5"/>
    </row>
    <row r="51" spans="1:5" x14ac:dyDescent="0.25">
      <c r="A51" t="s">
        <v>292</v>
      </c>
      <c r="B51" s="5">
        <f>+DATA!AI56</f>
        <v>0.26561480959301775</v>
      </c>
      <c r="C51" s="5">
        <f>+DATA!AJ56</f>
        <v>3.2138360917272957</v>
      </c>
      <c r="D51" s="5"/>
      <c r="E51" s="5"/>
    </row>
    <row r="52" spans="1:5" x14ac:dyDescent="0.25">
      <c r="A52" t="s">
        <v>293</v>
      </c>
      <c r="B52" s="5">
        <f>+DATA!AI57</f>
        <v>1.8440836887469114</v>
      </c>
      <c r="C52" s="5">
        <f>+DATA!AJ57</f>
        <v>6.0012527420997053</v>
      </c>
      <c r="D52" s="5"/>
      <c r="E52" s="5"/>
    </row>
    <row r="53" spans="1:5" x14ac:dyDescent="0.25">
      <c r="A53" t="s">
        <v>294</v>
      </c>
      <c r="B53" s="5">
        <f>+DATA!AI58</f>
        <v>21.417960624933595</v>
      </c>
      <c r="C53" s="5">
        <f>+DATA!AJ58</f>
        <v>3.5369354102106731</v>
      </c>
      <c r="D53" s="5"/>
      <c r="E53" s="5"/>
    </row>
    <row r="54" spans="1:5" x14ac:dyDescent="0.25">
      <c r="A54" t="s">
        <v>295</v>
      </c>
      <c r="B54" s="5">
        <f>+DATA!AI59</f>
        <v>-6.4932718391580879</v>
      </c>
      <c r="C54" s="5">
        <f>+DATA!AJ59</f>
        <v>4.4851581469596002</v>
      </c>
      <c r="D54" s="5"/>
      <c r="E54" s="5"/>
    </row>
    <row r="55" spans="1:5" x14ac:dyDescent="0.25">
      <c r="A55" t="s">
        <v>296</v>
      </c>
      <c r="B55" s="5">
        <f>+DATA!AI60</f>
        <v>-1.6831528416476726</v>
      </c>
      <c r="C55" s="5">
        <f>+DATA!AJ60</f>
        <v>5.2878686184840706</v>
      </c>
      <c r="D55" s="5"/>
      <c r="E55" s="5"/>
    </row>
    <row r="56" spans="1:5" x14ac:dyDescent="0.25">
      <c r="A56" t="s">
        <v>297</v>
      </c>
      <c r="B56" s="5">
        <f>+DATA!AI61</f>
        <v>6.005906899588731</v>
      </c>
      <c r="C56" s="5">
        <f>+DATA!AJ61</f>
        <v>3.2524543226150504</v>
      </c>
      <c r="D56" s="5"/>
      <c r="E56" s="5"/>
    </row>
    <row r="57" spans="1:5" x14ac:dyDescent="0.25">
      <c r="A57" t="s">
        <v>298</v>
      </c>
      <c r="B57" s="5">
        <f>+DATA!AI62</f>
        <v>-3.0180942648236009</v>
      </c>
      <c r="C57" s="5">
        <f>+DATA!AJ62</f>
        <v>1.7588117733929653</v>
      </c>
      <c r="D57" s="5"/>
      <c r="E57" s="5"/>
    </row>
    <row r="58" spans="1:5" x14ac:dyDescent="0.25">
      <c r="A58" t="s">
        <v>299</v>
      </c>
      <c r="B58" s="5">
        <f>+DATA!AI63</f>
        <v>4.1779571053587761</v>
      </c>
      <c r="C58" s="5">
        <f>+DATA!AJ63</f>
        <v>4.7068752872590602</v>
      </c>
      <c r="D58" s="5"/>
      <c r="E58" s="5"/>
    </row>
    <row r="59" spans="1:5" x14ac:dyDescent="0.25">
      <c r="A59" t="s">
        <v>300</v>
      </c>
      <c r="B59" s="5">
        <f>+DATA!AI64</f>
        <v>19.258307279140642</v>
      </c>
      <c r="C59" s="5">
        <f>+DATA!AJ64</f>
        <v>3.0721023030268357</v>
      </c>
      <c r="D59" s="5"/>
      <c r="E59" s="5"/>
    </row>
    <row r="60" spans="1:5" x14ac:dyDescent="0.25">
      <c r="A60" t="s">
        <v>301</v>
      </c>
      <c r="B60" s="5">
        <f>+DATA!AI65</f>
        <v>17.789224037425335</v>
      </c>
      <c r="C60" s="5">
        <f>+DATA!AJ65</f>
        <v>4.6095826031948617</v>
      </c>
      <c r="D60" s="5"/>
      <c r="E60" s="5"/>
    </row>
    <row r="61" spans="1:5" x14ac:dyDescent="0.25">
      <c r="A61" t="s">
        <v>302</v>
      </c>
      <c r="B61" s="5">
        <f>+DATA!AI66</f>
        <v>1.2245999999999999</v>
      </c>
      <c r="C61" s="5">
        <f>+DATA!AJ66</f>
        <v>6.1326999999999998</v>
      </c>
      <c r="D61" s="5"/>
      <c r="E61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29E8-A352-44B7-9EB4-E9E51B31FEF3}">
  <dimension ref="A1:E56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5" x14ac:dyDescent="0.25">
      <c r="A1" t="s">
        <v>242</v>
      </c>
      <c r="B1" t="s">
        <v>304</v>
      </c>
    </row>
    <row r="3" spans="1:5" x14ac:dyDescent="0.25">
      <c r="B3" t="s">
        <v>583</v>
      </c>
      <c r="C3" t="s">
        <v>305</v>
      </c>
      <c r="D3" t="s">
        <v>584</v>
      </c>
    </row>
    <row r="4" spans="1:5" x14ac:dyDescent="0.25">
      <c r="A4" t="s">
        <v>250</v>
      </c>
      <c r="B4" s="5">
        <v>0.14260326134944606</v>
      </c>
      <c r="C4" s="5">
        <v>0.14260326134944606</v>
      </c>
      <c r="D4" s="5"/>
      <c r="E4" s="5"/>
    </row>
    <row r="5" spans="1:5" x14ac:dyDescent="0.25">
      <c r="A5" t="s">
        <v>251</v>
      </c>
      <c r="B5" s="5">
        <v>0.13956673808126568</v>
      </c>
      <c r="C5" s="5">
        <v>0.12924232448860204</v>
      </c>
      <c r="D5" s="5">
        <v>1.0324413592663622E-2</v>
      </c>
      <c r="E5" s="5"/>
    </row>
    <row r="6" spans="1:5" x14ac:dyDescent="0.25">
      <c r="A6" t="s">
        <v>252</v>
      </c>
      <c r="B6" s="5">
        <v>0.15455649761788701</v>
      </c>
      <c r="C6" s="5">
        <v>0.12326595331078918</v>
      </c>
      <c r="D6" s="5">
        <v>2.096613071443414E-2</v>
      </c>
      <c r="E6" s="5"/>
    </row>
    <row r="7" spans="1:5" x14ac:dyDescent="0.25">
      <c r="A7" t="s">
        <v>253</v>
      </c>
      <c r="B7" s="5">
        <v>0.15490432594300124</v>
      </c>
      <c r="C7" s="5">
        <v>0.10990781864604571</v>
      </c>
      <c r="D7" s="5">
        <v>1.3705962989857743E-2</v>
      </c>
      <c r="E7" s="5"/>
    </row>
    <row r="8" spans="1:5" x14ac:dyDescent="0.25">
      <c r="A8" t="s">
        <v>254</v>
      </c>
      <c r="B8" s="5">
        <v>0.17150172056925939</v>
      </c>
      <c r="C8" s="5">
        <v>0.10402070375700985</v>
      </c>
      <c r="D8" s="5">
        <v>2.2484509515293963E-2</v>
      </c>
      <c r="E8" s="5"/>
    </row>
    <row r="9" spans="1:5" x14ac:dyDescent="0.25">
      <c r="A9" t="s">
        <v>255</v>
      </c>
      <c r="B9" s="5">
        <v>0.17100429959385277</v>
      </c>
      <c r="C9" s="5">
        <v>0.10915392502250502</v>
      </c>
      <c r="D9" s="5">
        <v>-5.630642240901821E-3</v>
      </c>
      <c r="E9" s="5"/>
    </row>
    <row r="10" spans="1:5" x14ac:dyDescent="0.25">
      <c r="A10" t="s">
        <v>256</v>
      </c>
      <c r="B10" s="5">
        <v>0.17455718844637044</v>
      </c>
      <c r="C10" s="5">
        <v>9.8331407091775097E-2</v>
      </c>
      <c r="D10" s="5">
        <v>1.4375406783247627E-2</v>
      </c>
      <c r="E10" s="5"/>
    </row>
    <row r="11" spans="1:5" x14ac:dyDescent="0.25">
      <c r="A11" t="s">
        <v>257</v>
      </c>
      <c r="B11" s="5">
        <v>0.15358898135771215</v>
      </c>
      <c r="C11" s="5">
        <v>0.10203468350360885</v>
      </c>
      <c r="D11" s="5">
        <v>-2.4671483500492062E-2</v>
      </c>
      <c r="E11" s="5"/>
    </row>
    <row r="12" spans="1:5" x14ac:dyDescent="0.25">
      <c r="A12" t="s">
        <v>258</v>
      </c>
      <c r="B12" s="5">
        <v>0.18598331374486649</v>
      </c>
      <c r="C12" s="5">
        <v>0.11716692370316266</v>
      </c>
      <c r="D12" s="5">
        <v>1.7262092187600553E-2</v>
      </c>
      <c r="E12" s="5"/>
    </row>
    <row r="13" spans="1:5" x14ac:dyDescent="0.25">
      <c r="A13" t="s">
        <v>259</v>
      </c>
      <c r="B13" s="5">
        <v>0.17314492526560293</v>
      </c>
      <c r="C13" s="5">
        <v>0.12216916778730036</v>
      </c>
      <c r="D13" s="5">
        <v>-1.7840632563401244E-2</v>
      </c>
      <c r="E13" s="5"/>
    </row>
    <row r="14" spans="1:5" x14ac:dyDescent="0.25">
      <c r="A14" t="s">
        <v>260</v>
      </c>
      <c r="B14" s="5">
        <v>0.22239732816249555</v>
      </c>
      <c r="C14" s="5">
        <v>0.15391639546165808</v>
      </c>
      <c r="D14" s="5">
        <v>1.7505175222534919E-2</v>
      </c>
      <c r="E14" s="5"/>
    </row>
    <row r="15" spans="1:5" x14ac:dyDescent="0.25">
      <c r="A15" t="s">
        <v>261</v>
      </c>
      <c r="B15" s="5">
        <v>0.28159436410170563</v>
      </c>
      <c r="C15" s="5">
        <v>0.17803318781220126</v>
      </c>
      <c r="D15" s="5">
        <v>3.5080243588666946E-2</v>
      </c>
      <c r="E15" s="5"/>
    </row>
    <row r="16" spans="1:5" x14ac:dyDescent="0.25">
      <c r="A16" t="s">
        <v>262</v>
      </c>
      <c r="B16" s="5">
        <v>0.36708580928001244</v>
      </c>
      <c r="C16" s="5">
        <v>0.16510210838789191</v>
      </c>
      <c r="D16" s="5">
        <v>9.8422524602616079E-2</v>
      </c>
      <c r="E16" s="5"/>
    </row>
    <row r="17" spans="1:5" x14ac:dyDescent="0.25">
      <c r="A17" t="s">
        <v>263</v>
      </c>
      <c r="B17" s="5">
        <v>0.34320596474002457</v>
      </c>
      <c r="C17" s="5">
        <v>0.13563177539201351</v>
      </c>
      <c r="D17" s="5">
        <v>5.5904884558905105E-3</v>
      </c>
      <c r="E17" s="5"/>
    </row>
    <row r="18" spans="1:5" x14ac:dyDescent="0.25">
      <c r="A18" t="s">
        <v>264</v>
      </c>
      <c r="B18" s="5">
        <v>0.31635695551454268</v>
      </c>
      <c r="C18" s="5">
        <v>0.1059044856474646</v>
      </c>
      <c r="D18" s="5">
        <v>2.8782805190670363E-3</v>
      </c>
      <c r="E18" s="5"/>
    </row>
    <row r="19" spans="1:5" x14ac:dyDescent="0.25">
      <c r="A19" t="s">
        <v>265</v>
      </c>
      <c r="B19" s="5">
        <v>0.23425716349023412</v>
      </c>
      <c r="C19" s="5">
        <v>5.7385610115849688E-2</v>
      </c>
      <c r="D19" s="5">
        <v>-3.3580916492693638E-2</v>
      </c>
      <c r="E19" s="5"/>
    </row>
    <row r="20" spans="1:5" x14ac:dyDescent="0.25">
      <c r="A20" t="s">
        <v>266</v>
      </c>
      <c r="B20" s="5">
        <v>0.31213029556051242</v>
      </c>
      <c r="C20" s="5">
        <v>8.281823531380765E-2</v>
      </c>
      <c r="D20" s="5">
        <v>5.2440506872320311E-2</v>
      </c>
      <c r="E20" s="5"/>
    </row>
    <row r="21" spans="1:5" x14ac:dyDescent="0.25">
      <c r="A21" t="s">
        <v>267</v>
      </c>
      <c r="B21" s="5">
        <v>0.55512299211965888</v>
      </c>
      <c r="C21" s="5">
        <v>7.8492188661805656E-2</v>
      </c>
      <c r="D21" s="5">
        <v>0.24731874321114855</v>
      </c>
      <c r="E21" s="5"/>
    </row>
    <row r="22" spans="1:5" x14ac:dyDescent="0.25">
      <c r="A22" t="s">
        <v>268</v>
      </c>
      <c r="B22" s="5">
        <v>0.67300977575935561</v>
      </c>
      <c r="C22" s="5">
        <v>8.9554599817049385E-3</v>
      </c>
      <c r="D22" s="5">
        <v>0.18742351231979745</v>
      </c>
      <c r="E22" s="5"/>
    </row>
    <row r="23" spans="1:5" x14ac:dyDescent="0.25">
      <c r="A23" t="s">
        <v>269</v>
      </c>
      <c r="B23" s="5">
        <v>0.59051009231195384</v>
      </c>
      <c r="C23" s="5">
        <v>-8.2035384563241151E-2</v>
      </c>
      <c r="D23" s="5">
        <v>8.4911610975440949E-3</v>
      </c>
      <c r="E23" s="5"/>
    </row>
    <row r="24" spans="1:5" x14ac:dyDescent="0.25">
      <c r="A24" t="s">
        <v>270</v>
      </c>
      <c r="B24" s="5">
        <v>0.69336262200166909</v>
      </c>
      <c r="C24" s="5">
        <v>-0.115056985114355</v>
      </c>
      <c r="D24" s="5">
        <v>0.13587413024082928</v>
      </c>
      <c r="E24" s="5"/>
    </row>
    <row r="25" spans="1:5" x14ac:dyDescent="0.25">
      <c r="A25" t="s">
        <v>271</v>
      </c>
      <c r="B25" s="5">
        <v>1.082249875210626</v>
      </c>
      <c r="C25" s="5">
        <v>-7.227676948205751E-2</v>
      </c>
      <c r="D25" s="5">
        <v>0.34610703757665928</v>
      </c>
      <c r="E25" s="5"/>
    </row>
    <row r="26" spans="1:5" x14ac:dyDescent="0.25">
      <c r="A26" t="s">
        <v>272</v>
      </c>
      <c r="B26" s="5">
        <v>1.0463051407338291</v>
      </c>
      <c r="C26" s="5">
        <v>-0.1382771989386021</v>
      </c>
      <c r="D26" s="5">
        <v>3.0055694979747888E-2</v>
      </c>
      <c r="E26" s="5"/>
    </row>
    <row r="27" spans="1:5" x14ac:dyDescent="0.25">
      <c r="A27" t="s">
        <v>273</v>
      </c>
      <c r="B27" s="5">
        <v>0.6094596698968644</v>
      </c>
      <c r="C27" s="5">
        <v>-0.21115411997293532</v>
      </c>
      <c r="D27" s="5">
        <v>-0.36396854980263171</v>
      </c>
      <c r="E27" s="5"/>
    </row>
    <row r="28" spans="1:5" x14ac:dyDescent="0.25">
      <c r="A28" t="s">
        <v>274</v>
      </c>
      <c r="B28" s="5">
        <v>0.53039713004255695</v>
      </c>
      <c r="C28" s="5">
        <v>-0.23789442404975203</v>
      </c>
      <c r="D28" s="5">
        <v>-5.2322235777490733E-2</v>
      </c>
      <c r="E28" s="5"/>
    </row>
    <row r="29" spans="1:5" x14ac:dyDescent="0.25">
      <c r="A29" t="s">
        <v>275</v>
      </c>
      <c r="B29" s="5">
        <v>0.42051164277930586</v>
      </c>
      <c r="C29" s="5">
        <v>-0.28736080821283116</v>
      </c>
      <c r="D29" s="5">
        <v>-6.0419103100172018E-2</v>
      </c>
      <c r="E29" s="5"/>
    </row>
    <row r="30" spans="1:5" x14ac:dyDescent="0.25">
      <c r="A30" t="s">
        <v>276</v>
      </c>
      <c r="B30" s="5">
        <v>0.29087341947516698</v>
      </c>
      <c r="C30" s="5">
        <v>-0.35544770463094522</v>
      </c>
      <c r="D30" s="5">
        <v>-6.155132688602493E-2</v>
      </c>
      <c r="E30" s="5"/>
    </row>
    <row r="31" spans="1:5" x14ac:dyDescent="0.25">
      <c r="A31" t="s">
        <v>277</v>
      </c>
      <c r="B31" s="5">
        <v>0.18463862935353595</v>
      </c>
      <c r="C31" s="5">
        <v>-0.41007687173880214</v>
      </c>
      <c r="D31" s="5">
        <v>-5.1605623013774034E-2</v>
      </c>
      <c r="E31" s="5"/>
    </row>
    <row r="32" spans="1:5" x14ac:dyDescent="0.25">
      <c r="A32" t="s">
        <v>278</v>
      </c>
      <c r="B32" s="5">
        <v>0.14907590626605291</v>
      </c>
      <c r="C32" s="5">
        <v>-0.40103697124997073</v>
      </c>
      <c r="D32" s="5">
        <v>-4.4602623576314421E-2</v>
      </c>
      <c r="E32" s="5"/>
    </row>
    <row r="33" spans="1:5" x14ac:dyDescent="0.25">
      <c r="A33" t="s">
        <v>279</v>
      </c>
      <c r="B33" s="5">
        <v>0.27284494341468368</v>
      </c>
      <c r="C33" s="5">
        <v>-0.38873246583823862</v>
      </c>
      <c r="D33" s="5">
        <v>0.11146453173689866</v>
      </c>
      <c r="E33" s="5"/>
    </row>
    <row r="34" spans="1:5" x14ac:dyDescent="0.25">
      <c r="A34" t="s">
        <v>280</v>
      </c>
      <c r="B34" s="5">
        <v>0.32145144622742827</v>
      </c>
      <c r="C34" s="5">
        <v>-0.37677357021966956</v>
      </c>
      <c r="D34" s="5">
        <v>3.6647607194175577E-2</v>
      </c>
      <c r="E34" s="5"/>
    </row>
    <row r="35" spans="1:5" x14ac:dyDescent="0.25">
      <c r="A35" t="s">
        <v>281</v>
      </c>
      <c r="B35" s="5">
        <v>0.22435235163220754</v>
      </c>
      <c r="C35" s="5">
        <v>-0.41547264094966968</v>
      </c>
      <c r="D35" s="5">
        <v>-5.8400023865220613E-2</v>
      </c>
      <c r="E35" s="5"/>
    </row>
    <row r="36" spans="1:5" x14ac:dyDescent="0.25">
      <c r="A36" t="s">
        <v>282</v>
      </c>
      <c r="B36" s="5">
        <v>0.1728033867395308</v>
      </c>
      <c r="C36" s="5">
        <v>-0.44200777709502054</v>
      </c>
      <c r="D36" s="5">
        <v>-2.5013828747325884E-2</v>
      </c>
      <c r="E36" s="5"/>
    </row>
    <row r="37" spans="1:5" x14ac:dyDescent="0.25">
      <c r="A37" t="s">
        <v>283</v>
      </c>
      <c r="B37" s="5">
        <v>0.1921153565494419</v>
      </c>
      <c r="C37" s="5">
        <v>-0.4492319011268584</v>
      </c>
      <c r="D37" s="5">
        <v>2.6536093841748952E-2</v>
      </c>
      <c r="E37" s="5"/>
    </row>
    <row r="38" spans="1:5" x14ac:dyDescent="0.25">
      <c r="A38" t="s">
        <v>284</v>
      </c>
      <c r="B38" s="5">
        <v>0.16885417234560302</v>
      </c>
      <c r="C38" s="5">
        <v>-0.46660733872221938</v>
      </c>
      <c r="D38" s="5">
        <v>-5.885746608477873E-3</v>
      </c>
      <c r="E38" s="5"/>
    </row>
    <row r="39" spans="1:5" x14ac:dyDescent="0.25">
      <c r="A39" t="s">
        <v>285</v>
      </c>
      <c r="B39" s="5">
        <v>0.17062835726026881</v>
      </c>
      <c r="C39" s="5">
        <v>-0.48223486982295755</v>
      </c>
      <c r="D39" s="5">
        <v>1.7401716015403947E-2</v>
      </c>
      <c r="E39" s="5"/>
    </row>
    <row r="40" spans="1:5" x14ac:dyDescent="0.25">
      <c r="A40" t="s">
        <v>286</v>
      </c>
      <c r="B40" s="5">
        <v>0.16613877655250017</v>
      </c>
      <c r="C40" s="5">
        <v>-0.4856183275046464</v>
      </c>
      <c r="D40" s="5">
        <v>-1.1061230260797604E-3</v>
      </c>
      <c r="E40" s="5"/>
    </row>
    <row r="41" spans="1:5" x14ac:dyDescent="0.25">
      <c r="A41" t="s">
        <v>287</v>
      </c>
      <c r="B41" s="5">
        <v>0.17940443434504857</v>
      </c>
      <c r="C41" s="5">
        <v>-0.49227293960054064</v>
      </c>
      <c r="D41" s="5">
        <v>1.9920269888442595E-2</v>
      </c>
      <c r="E41" s="5"/>
    </row>
    <row r="42" spans="1:5" x14ac:dyDescent="0.25">
      <c r="A42" t="s">
        <v>288</v>
      </c>
      <c r="B42" s="5">
        <v>0.17623791639736316</v>
      </c>
      <c r="C42" s="5">
        <v>-0.50216129608103077</v>
      </c>
      <c r="D42" s="5">
        <v>6.7218385328047907E-3</v>
      </c>
      <c r="E42" s="5"/>
    </row>
    <row r="43" spans="1:5" x14ac:dyDescent="0.25">
      <c r="A43" t="s">
        <v>289</v>
      </c>
      <c r="B43" s="5">
        <v>0.1658126785159168</v>
      </c>
      <c r="C43" s="5">
        <v>-0.52247175438739613</v>
      </c>
      <c r="D43" s="5">
        <v>9.8852204249191035E-3</v>
      </c>
      <c r="E43" s="5"/>
    </row>
    <row r="44" spans="1:5" x14ac:dyDescent="0.25">
      <c r="A44" t="s">
        <v>290</v>
      </c>
      <c r="B44" s="5">
        <v>0.15067116073265902</v>
      </c>
      <c r="C44" s="5">
        <v>-0.54106865469256782</v>
      </c>
      <c r="D44" s="5">
        <v>3.4553825219138488E-3</v>
      </c>
      <c r="E44" s="5"/>
    </row>
    <row r="45" spans="1:5" x14ac:dyDescent="0.25">
      <c r="A45" t="s">
        <v>291</v>
      </c>
      <c r="B45" s="5">
        <v>0.14008354885957644</v>
      </c>
      <c r="C45" s="5">
        <v>-0.56999550696732704</v>
      </c>
      <c r="D45" s="5">
        <v>1.8339240401676678E-2</v>
      </c>
      <c r="E45" s="5"/>
    </row>
    <row r="46" spans="1:5" x14ac:dyDescent="0.25">
      <c r="A46" t="s">
        <v>292</v>
      </c>
      <c r="B46" s="5">
        <v>0.1253951929356571</v>
      </c>
      <c r="C46" s="5">
        <v>-0.58586103815095014</v>
      </c>
      <c r="D46" s="5">
        <v>1.1771752597036812E-3</v>
      </c>
      <c r="E46" s="5"/>
    </row>
    <row r="47" spans="1:5" x14ac:dyDescent="0.25">
      <c r="A47" t="s">
        <v>293</v>
      </c>
      <c r="B47" s="5">
        <v>0.14468639189795537</v>
      </c>
      <c r="C47" s="5">
        <v>-0.60020398738432779</v>
      </c>
      <c r="D47" s="5">
        <v>3.3634148195675825E-2</v>
      </c>
      <c r="E47" s="5"/>
    </row>
    <row r="48" spans="1:5" x14ac:dyDescent="0.25">
      <c r="A48" t="s">
        <v>294</v>
      </c>
      <c r="B48" s="5">
        <v>0.27022991552695197</v>
      </c>
      <c r="C48" s="5">
        <v>-0.57738298868316484</v>
      </c>
      <c r="D48" s="5">
        <v>0.10272252492783354</v>
      </c>
      <c r="E48" s="5"/>
    </row>
    <row r="49" spans="1:5" x14ac:dyDescent="0.25">
      <c r="A49" t="s">
        <v>295</v>
      </c>
      <c r="B49" s="5">
        <v>0.29672970339034888</v>
      </c>
      <c r="C49" s="5">
        <v>-0.57507920611582997</v>
      </c>
      <c r="D49" s="5">
        <v>2.4196005296061949E-2</v>
      </c>
      <c r="E49" s="5"/>
    </row>
    <row r="50" spans="1:5" x14ac:dyDescent="0.25">
      <c r="A50" t="s">
        <v>296</v>
      </c>
      <c r="B50" s="5">
        <v>0.29650482761197383</v>
      </c>
      <c r="C50" s="5">
        <v>-0.57914480449469519</v>
      </c>
      <c r="D50" s="5">
        <v>3.8407226004900904E-3</v>
      </c>
      <c r="E50" s="5"/>
    </row>
    <row r="51" spans="1:5" x14ac:dyDescent="0.25">
      <c r="A51" t="s">
        <v>297</v>
      </c>
      <c r="B51" s="5">
        <v>0.32644522347835103</v>
      </c>
      <c r="C51" s="5">
        <v>-0.57238809610989438</v>
      </c>
      <c r="D51" s="5">
        <v>2.3183687481576506E-2</v>
      </c>
      <c r="E51" s="5"/>
    </row>
    <row r="52" spans="1:5" x14ac:dyDescent="0.25">
      <c r="A52" t="s">
        <v>298</v>
      </c>
      <c r="B52" s="5">
        <v>0.33794991383105677</v>
      </c>
      <c r="C52" s="5">
        <v>-0.55714112740584454</v>
      </c>
      <c r="D52" s="5">
        <v>-3.7422783513441828E-3</v>
      </c>
      <c r="E52" s="5"/>
    </row>
    <row r="53" spans="1:5" x14ac:dyDescent="0.25">
      <c r="A53" t="s">
        <v>299</v>
      </c>
      <c r="B53" s="5">
        <v>0.36217777050587835</v>
      </c>
      <c r="C53" s="5">
        <v>-0.54946735922996603</v>
      </c>
      <c r="D53" s="5">
        <v>1.6554088498943183E-2</v>
      </c>
      <c r="E53" s="5"/>
    </row>
    <row r="54" spans="1:5" x14ac:dyDescent="0.25">
      <c r="A54" t="s">
        <v>300</v>
      </c>
      <c r="B54" s="5">
        <v>0.36857283291239884</v>
      </c>
      <c r="C54" s="5">
        <v>-0.53520485993173639</v>
      </c>
      <c r="D54" s="5">
        <v>-7.8674368917091737E-3</v>
      </c>
      <c r="E54" s="5"/>
    </row>
    <row r="55" spans="1:5" x14ac:dyDescent="0.25">
      <c r="A55" t="s">
        <v>301</v>
      </c>
      <c r="B55" s="5">
        <v>0.38167428845842177</v>
      </c>
      <c r="C55" s="5">
        <v>-0.53581847212467237</v>
      </c>
      <c r="D55" s="5">
        <v>1.3715067738958853E-2</v>
      </c>
      <c r="E55" s="5"/>
    </row>
    <row r="56" spans="1:5" x14ac:dyDescent="0.25">
      <c r="A56" t="s">
        <v>302</v>
      </c>
      <c r="B56" s="5">
        <v>0.38913178534579712</v>
      </c>
      <c r="C56" s="5">
        <v>-0.55386906390877133</v>
      </c>
      <c r="D56" s="5">
        <v>2.5508088671474326E-2</v>
      </c>
      <c r="E56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4"/>
  <sheetViews>
    <sheetView zoomScaleNormal="100" workbookViewId="0">
      <pane xSplit="1" ySplit="3" topLeftCell="AG7" activePane="bottomRight" state="frozen"/>
      <selection pane="topRight" activeCell="B1" sqref="B1"/>
      <selection pane="bottomLeft" activeCell="A4" sqref="A4"/>
      <selection pane="bottomRight" activeCell="AI8" sqref="AI8:AJ8"/>
    </sheetView>
  </sheetViews>
  <sheetFormatPr baseColWidth="10" defaultColWidth="11.42578125" defaultRowHeight="15" x14ac:dyDescent="0.25"/>
  <cols>
    <col min="38" max="38" width="17.7109375" customWidth="1"/>
    <col min="41" max="41" width="24" customWidth="1"/>
    <col min="42" max="42" width="24.7109375" bestFit="1" customWidth="1"/>
  </cols>
  <sheetData>
    <row r="1" spans="1:42" x14ac:dyDescent="0.25">
      <c r="B1" s="3" t="s">
        <v>521</v>
      </c>
      <c r="C1" s="3"/>
    </row>
    <row r="2" spans="1:42" x14ac:dyDescent="0.25">
      <c r="B2" s="3" t="s">
        <v>522</v>
      </c>
      <c r="C2" s="3"/>
    </row>
    <row r="3" spans="1:42" x14ac:dyDescent="0.25">
      <c r="B3" s="3"/>
      <c r="C3" s="3"/>
    </row>
    <row r="4" spans="1:42" x14ac:dyDescent="0.25">
      <c r="B4" s="3" t="s">
        <v>523</v>
      </c>
      <c r="C4" s="3"/>
      <c r="AH4" t="s">
        <v>524</v>
      </c>
      <c r="AI4" s="1">
        <f>+CORREL(AI29:AI50,AJ29:AJ50)</f>
        <v>0.61196176082300935</v>
      </c>
    </row>
    <row r="5" spans="1:42" x14ac:dyDescent="0.25">
      <c r="B5" s="3" t="s">
        <v>525</v>
      </c>
      <c r="C5" s="3"/>
      <c r="AH5" t="s">
        <v>526</v>
      </c>
      <c r="AI5" s="1">
        <f>+CORREL(AI51:AI66,AJ51:AJ66)</f>
        <v>-3.9187540786214087E-2</v>
      </c>
    </row>
    <row r="7" spans="1:42" x14ac:dyDescent="0.25">
      <c r="B7" t="s">
        <v>0</v>
      </c>
      <c r="D7" t="s">
        <v>1</v>
      </c>
      <c r="E7" t="s">
        <v>7</v>
      </c>
      <c r="J7" t="s">
        <v>11</v>
      </c>
      <c r="N7" t="s">
        <v>12</v>
      </c>
      <c r="P7" t="s">
        <v>14</v>
      </c>
      <c r="R7" t="s">
        <v>15</v>
      </c>
      <c r="V7" t="s">
        <v>26</v>
      </c>
      <c r="W7" t="s">
        <v>16</v>
      </c>
      <c r="AC7" t="s">
        <v>23</v>
      </c>
      <c r="AD7" t="s">
        <v>17</v>
      </c>
      <c r="AH7" t="s">
        <v>24</v>
      </c>
      <c r="AI7" t="s">
        <v>18</v>
      </c>
      <c r="AK7" t="s">
        <v>527</v>
      </c>
      <c r="AN7" t="s">
        <v>22</v>
      </c>
    </row>
    <row r="8" spans="1:42" x14ac:dyDescent="0.25">
      <c r="B8" t="s">
        <v>528</v>
      </c>
      <c r="C8" t="s">
        <v>244</v>
      </c>
      <c r="D8" t="s">
        <v>21</v>
      </c>
      <c r="E8" t="s">
        <v>3</v>
      </c>
      <c r="F8" t="s">
        <v>4</v>
      </c>
      <c r="G8" t="s">
        <v>5</v>
      </c>
      <c r="H8" t="s">
        <v>6</v>
      </c>
      <c r="J8" t="s">
        <v>4</v>
      </c>
      <c r="K8" t="s">
        <v>8</v>
      </c>
      <c r="L8" t="s">
        <v>9</v>
      </c>
      <c r="M8" t="s">
        <v>10</v>
      </c>
      <c r="N8" t="s">
        <v>2</v>
      </c>
      <c r="O8" t="s">
        <v>13</v>
      </c>
      <c r="P8" t="s">
        <v>19</v>
      </c>
      <c r="Q8" t="s">
        <v>20</v>
      </c>
      <c r="R8" t="s">
        <v>21</v>
      </c>
      <c r="S8" t="s">
        <v>529</v>
      </c>
      <c r="T8" t="s">
        <v>530</v>
      </c>
      <c r="U8" t="s">
        <v>10</v>
      </c>
      <c r="W8" t="s">
        <v>27</v>
      </c>
      <c r="X8" t="s">
        <v>28</v>
      </c>
      <c r="Y8" t="s">
        <v>531</v>
      </c>
      <c r="Z8" t="s">
        <v>29</v>
      </c>
      <c r="AA8" t="s">
        <v>30</v>
      </c>
      <c r="AB8" t="s">
        <v>31</v>
      </c>
      <c r="AD8" t="s">
        <v>2</v>
      </c>
      <c r="AE8" t="s">
        <v>32</v>
      </c>
      <c r="AF8" t="s">
        <v>33</v>
      </c>
      <c r="AG8" t="s">
        <v>34</v>
      </c>
      <c r="AI8" t="s">
        <v>239</v>
      </c>
      <c r="AJ8" t="s">
        <v>21</v>
      </c>
      <c r="AK8" t="s">
        <v>240</v>
      </c>
      <c r="AL8" t="s">
        <v>241</v>
      </c>
      <c r="AM8" t="s">
        <v>532</v>
      </c>
      <c r="AN8" t="s">
        <v>25</v>
      </c>
      <c r="AO8" t="s">
        <v>533</v>
      </c>
      <c r="AP8" t="s">
        <v>534</v>
      </c>
    </row>
    <row r="9" spans="1:42" x14ac:dyDescent="0.25">
      <c r="A9">
        <v>1960</v>
      </c>
      <c r="B9">
        <v>100</v>
      </c>
      <c r="C9">
        <v>100</v>
      </c>
      <c r="I9">
        <v>0</v>
      </c>
      <c r="V9" t="str">
        <f>+"28"</f>
        <v>28</v>
      </c>
      <c r="W9">
        <v>11.78</v>
      </c>
      <c r="X9">
        <v>13.74</v>
      </c>
      <c r="Y9">
        <v>18.510000000000002</v>
      </c>
      <c r="Z9">
        <v>37.25</v>
      </c>
      <c r="AA9">
        <v>40.99</v>
      </c>
      <c r="AB9">
        <v>23.55</v>
      </c>
      <c r="AC9" t="s">
        <v>35</v>
      </c>
      <c r="AD9">
        <v>11.023190408329</v>
      </c>
      <c r="AH9">
        <v>1960</v>
      </c>
    </row>
    <row r="10" spans="1:42" x14ac:dyDescent="0.25">
      <c r="A10">
        <f>A9+1</f>
        <v>1961</v>
      </c>
      <c r="B10">
        <v>101.08856719456018</v>
      </c>
      <c r="C10">
        <v>102</v>
      </c>
      <c r="D10">
        <v>3.982560083310327</v>
      </c>
      <c r="I10">
        <v>0</v>
      </c>
      <c r="M10">
        <v>0.59322182485344366</v>
      </c>
      <c r="N10">
        <v>3.982560083310327</v>
      </c>
      <c r="O10">
        <v>8.163265306122458</v>
      </c>
      <c r="R10">
        <v>3.982560083310327</v>
      </c>
      <c r="S10">
        <v>-2.2570422053848738E-2</v>
      </c>
      <c r="T10">
        <v>0.61579224690729584</v>
      </c>
      <c r="U10">
        <v>0.5932218248534471</v>
      </c>
      <c r="V10" t="str">
        <f>+"91"</f>
        <v>91</v>
      </c>
      <c r="W10">
        <v>11.71</v>
      </c>
      <c r="X10">
        <v>14.54</v>
      </c>
      <c r="Y10">
        <v>19.62</v>
      </c>
      <c r="Z10">
        <v>39.229999999999997</v>
      </c>
      <c r="AA10">
        <v>41.57</v>
      </c>
      <c r="AB10">
        <v>24.6</v>
      </c>
      <c r="AC10" t="s">
        <v>36</v>
      </c>
      <c r="AD10">
        <v>10.522687589352</v>
      </c>
      <c r="AH10">
        <v>1961</v>
      </c>
      <c r="AI10">
        <v>0</v>
      </c>
      <c r="AJ10">
        <v>3.982560083310327</v>
      </c>
      <c r="AK10">
        <v>-2.8061686163554644</v>
      </c>
    </row>
    <row r="11" spans="1:42" x14ac:dyDescent="0.25">
      <c r="A11">
        <f t="shared" ref="A11:A65" si="0">A10+1</f>
        <v>1962</v>
      </c>
      <c r="B11">
        <v>102.33450071046218</v>
      </c>
      <c r="C11">
        <v>104.04</v>
      </c>
      <c r="D11">
        <v>3.2166682578895323</v>
      </c>
      <c r="I11">
        <v>0</v>
      </c>
      <c r="K11">
        <v>5.5031241846696135</v>
      </c>
      <c r="M11">
        <v>1.1462552406551814</v>
      </c>
      <c r="N11">
        <v>3.2166682578895323</v>
      </c>
      <c r="O11">
        <v>15.723270440251568</v>
      </c>
      <c r="R11">
        <v>3.2166682578895323</v>
      </c>
      <c r="S11">
        <v>0.57624939191398639</v>
      </c>
      <c r="T11">
        <v>0.57000584874119498</v>
      </c>
      <c r="U11">
        <v>1.1462552406551814</v>
      </c>
      <c r="V11" t="str">
        <f>+"182"</f>
        <v>182</v>
      </c>
      <c r="W11">
        <v>11.38</v>
      </c>
      <c r="X11">
        <v>14.5</v>
      </c>
      <c r="Y11">
        <v>15.24</v>
      </c>
      <c r="Z11">
        <v>34.340000000000003</v>
      </c>
      <c r="AA11">
        <v>41.37</v>
      </c>
      <c r="AB11">
        <v>24.93</v>
      </c>
      <c r="AC11" t="s">
        <v>37</v>
      </c>
      <c r="AD11">
        <v>10.112402406323</v>
      </c>
      <c r="AH11">
        <v>1962</v>
      </c>
      <c r="AI11">
        <v>0</v>
      </c>
      <c r="AJ11">
        <v>3.2166682578895323</v>
      </c>
      <c r="AK11">
        <v>-1.9367978006015418</v>
      </c>
    </row>
    <row r="12" spans="1:42" x14ac:dyDescent="0.25">
      <c r="A12">
        <f t="shared" si="0"/>
        <v>1963</v>
      </c>
      <c r="B12">
        <v>106.66688226309643</v>
      </c>
      <c r="C12">
        <v>106.1208</v>
      </c>
      <c r="D12">
        <v>3.5265743524542259</v>
      </c>
      <c r="I12">
        <v>0</v>
      </c>
      <c r="K12">
        <v>5.0282814319379039</v>
      </c>
      <c r="M12">
        <v>1.4001992389712499</v>
      </c>
      <c r="N12">
        <v>3.5265743524542259</v>
      </c>
      <c r="O12">
        <v>18.478260869565212</v>
      </c>
      <c r="R12">
        <v>3.5265743524542259</v>
      </c>
      <c r="S12">
        <v>0.54130949041704568</v>
      </c>
      <c r="T12">
        <v>0.8588897485542033</v>
      </c>
      <c r="U12">
        <v>1.400199238971249</v>
      </c>
      <c r="V12" t="str">
        <f>+"364"</f>
        <v>364</v>
      </c>
      <c r="W12">
        <v>11.03</v>
      </c>
      <c r="X12">
        <v>14.28</v>
      </c>
      <c r="Y12">
        <v>15.12</v>
      </c>
      <c r="Z12">
        <v>35.479999999999997</v>
      </c>
      <c r="AA12">
        <v>40.909999999999997</v>
      </c>
      <c r="AB12">
        <v>25.94</v>
      </c>
      <c r="AC12" t="s">
        <v>38</v>
      </c>
      <c r="AD12">
        <v>9.7318560531060001</v>
      </c>
      <c r="AH12">
        <v>1963</v>
      </c>
      <c r="AI12">
        <v>0</v>
      </c>
      <c r="AJ12">
        <v>3.5265743524542259</v>
      </c>
      <c r="AK12">
        <v>-2.2984694236120484</v>
      </c>
    </row>
    <row r="13" spans="1:42" x14ac:dyDescent="0.25">
      <c r="A13">
        <f t="shared" si="0"/>
        <v>1964</v>
      </c>
      <c r="B13">
        <v>114.7875877636292</v>
      </c>
      <c r="C13">
        <v>108.243216</v>
      </c>
      <c r="D13">
        <v>6.3463574399255762</v>
      </c>
      <c r="I13">
        <v>0</v>
      </c>
      <c r="K13">
        <v>4.7910789279087069</v>
      </c>
      <c r="L13">
        <v>6.2790401699165068</v>
      </c>
      <c r="M13">
        <v>2.0581298334726328</v>
      </c>
      <c r="N13">
        <v>6.3463574399255762</v>
      </c>
      <c r="O13">
        <v>27.064220183486242</v>
      </c>
      <c r="P13">
        <v>0.31235829150008254</v>
      </c>
      <c r="Q13">
        <v>0.21378040631177564</v>
      </c>
      <c r="R13">
        <v>6.3463574399255762</v>
      </c>
      <c r="S13">
        <v>0.68499708873232734</v>
      </c>
      <c r="T13">
        <v>1.3731327447403066</v>
      </c>
      <c r="U13">
        <v>2.0581298334726341</v>
      </c>
      <c r="AC13" t="s">
        <v>39</v>
      </c>
      <c r="AD13">
        <v>9.4834475190129996</v>
      </c>
      <c r="AH13">
        <v>1964</v>
      </c>
      <c r="AI13">
        <v>0</v>
      </c>
      <c r="AJ13">
        <v>6.3463574399255762</v>
      </c>
      <c r="AK13">
        <v>-4.5331407181070986</v>
      </c>
      <c r="AN13">
        <v>11.070119097825213</v>
      </c>
      <c r="AO13">
        <v>11.070119097825213</v>
      </c>
    </row>
    <row r="14" spans="1:42" x14ac:dyDescent="0.25">
      <c r="A14">
        <f t="shared" si="0"/>
        <v>1965</v>
      </c>
      <c r="B14">
        <v>118.13543264161301</v>
      </c>
      <c r="C14">
        <v>110.40808032000001</v>
      </c>
      <c r="D14">
        <v>2.6184828404224314</v>
      </c>
      <c r="G14">
        <v>0</v>
      </c>
      <c r="H14">
        <v>0.8</v>
      </c>
      <c r="I14">
        <v>0</v>
      </c>
      <c r="K14">
        <v>7.99796717817296</v>
      </c>
      <c r="L14">
        <v>6.2623589567716245</v>
      </c>
      <c r="M14">
        <v>1.0247787605046876</v>
      </c>
      <c r="N14">
        <v>2.6184828404224314</v>
      </c>
      <c r="O14">
        <v>11.552346570397098</v>
      </c>
      <c r="P14">
        <v>0.31152846479136864</v>
      </c>
      <c r="Q14">
        <v>0.21485917588835579</v>
      </c>
      <c r="R14">
        <v>2.6184828404224314</v>
      </c>
      <c r="S14">
        <v>0.23277475575189044</v>
      </c>
      <c r="T14">
        <v>0.79200400475279731</v>
      </c>
      <c r="U14">
        <v>1.0247787605046876</v>
      </c>
      <c r="AC14" t="s">
        <v>40</v>
      </c>
      <c r="AD14">
        <v>9.4130619171410004</v>
      </c>
      <c r="AH14">
        <v>1965</v>
      </c>
      <c r="AI14">
        <v>0</v>
      </c>
      <c r="AJ14">
        <v>2.6184828404224314</v>
      </c>
      <c r="AK14">
        <v>-0.7664133136898954</v>
      </c>
      <c r="AL14">
        <v>6.6844289496624798</v>
      </c>
      <c r="AM14">
        <v>-0.26566501715984403</v>
      </c>
      <c r="AN14">
        <v>14.260326134944584</v>
      </c>
      <c r="AO14">
        <v>10.845340337320525</v>
      </c>
    </row>
    <row r="15" spans="1:42" x14ac:dyDescent="0.25">
      <c r="A15">
        <f t="shared" si="0"/>
        <v>1966</v>
      </c>
      <c r="B15">
        <v>121.55614231825858</v>
      </c>
      <c r="C15">
        <v>112.61624192640001</v>
      </c>
      <c r="D15">
        <v>4.7489057030378978</v>
      </c>
      <c r="G15">
        <v>0.2</v>
      </c>
      <c r="H15">
        <v>1.1000000000000001</v>
      </c>
      <c r="I15">
        <v>0</v>
      </c>
      <c r="J15">
        <v>0.2</v>
      </c>
      <c r="K15">
        <v>7.591978403659307</v>
      </c>
      <c r="L15">
        <v>6.3646954044672386</v>
      </c>
      <c r="M15">
        <v>1.1238171851690897</v>
      </c>
      <c r="N15">
        <v>4.7489057030378978</v>
      </c>
      <c r="O15">
        <v>12.621359223300965</v>
      </c>
      <c r="P15">
        <v>0.31661931261131732</v>
      </c>
      <c r="Q15">
        <v>0.22250833303497433</v>
      </c>
      <c r="R15">
        <v>4.7489057030378978</v>
      </c>
      <c r="S15">
        <v>0.13238728461615068</v>
      </c>
      <c r="T15">
        <v>0.99142990055293678</v>
      </c>
      <c r="U15">
        <v>1.1238171851690875</v>
      </c>
      <c r="AC15" t="s">
        <v>41</v>
      </c>
      <c r="AD15">
        <v>9.1186998204430001</v>
      </c>
      <c r="AH15">
        <v>1966</v>
      </c>
      <c r="AI15">
        <v>0</v>
      </c>
      <c r="AJ15">
        <v>4.7489057030378978</v>
      </c>
      <c r="AK15">
        <v>-1.8597200987436335</v>
      </c>
      <c r="AL15">
        <v>9.8732460442195311</v>
      </c>
      <c r="AM15">
        <v>1.6341517374208525</v>
      </c>
      <c r="AN15">
        <v>13.956673808126546</v>
      </c>
      <c r="AO15">
        <v>10.821523152151437</v>
      </c>
    </row>
    <row r="16" spans="1:42" x14ac:dyDescent="0.25">
      <c r="A16">
        <f t="shared" si="0"/>
        <v>1967</v>
      </c>
      <c r="B16">
        <v>124.82414643779907</v>
      </c>
      <c r="C16">
        <v>114.868566764928</v>
      </c>
      <c r="D16">
        <v>3.3148474509009818</v>
      </c>
      <c r="G16">
        <v>0.8</v>
      </c>
      <c r="H16">
        <v>2.1</v>
      </c>
      <c r="I16">
        <v>0</v>
      </c>
      <c r="J16">
        <v>0.8</v>
      </c>
      <c r="K16">
        <v>8.3276995000112439</v>
      </c>
      <c r="L16">
        <v>7.1279502617774302</v>
      </c>
      <c r="M16">
        <v>1.5282177809189221</v>
      </c>
      <c r="N16">
        <v>3.3148474509009818</v>
      </c>
      <c r="O16">
        <v>16.666666666666696</v>
      </c>
      <c r="P16">
        <v>0.35458832965165915</v>
      </c>
      <c r="Q16">
        <v>0.25019657393250022</v>
      </c>
      <c r="R16">
        <v>3.3148474509009818</v>
      </c>
      <c r="S16">
        <v>0.66961727569289131</v>
      </c>
      <c r="T16">
        <v>0.85860050522603304</v>
      </c>
      <c r="U16">
        <v>1.5282177809189244</v>
      </c>
      <c r="AC16" t="s">
        <v>42</v>
      </c>
      <c r="AD16">
        <v>9.1041934868830001</v>
      </c>
      <c r="AH16">
        <v>1967</v>
      </c>
      <c r="AI16">
        <v>0</v>
      </c>
      <c r="AJ16">
        <v>3.3148474509009818</v>
      </c>
      <c r="AK16">
        <v>-0.40169261850986349</v>
      </c>
      <c r="AL16">
        <v>19.027180587282167</v>
      </c>
      <c r="AM16">
        <v>11.992009182002338</v>
      </c>
      <c r="AN16">
        <v>15.455649761788674</v>
      </c>
      <c r="AO16">
        <v>11.393305371232515</v>
      </c>
    </row>
    <row r="17" spans="1:41" x14ac:dyDescent="0.25">
      <c r="A17">
        <f t="shared" si="0"/>
        <v>1968</v>
      </c>
      <c r="B17">
        <v>132.4963746496168</v>
      </c>
      <c r="C17">
        <v>117.16593810022657</v>
      </c>
      <c r="D17">
        <v>1.1823110369293621</v>
      </c>
      <c r="G17">
        <v>0.7</v>
      </c>
      <c r="H17">
        <v>1.9</v>
      </c>
      <c r="I17">
        <v>0</v>
      </c>
      <c r="J17">
        <v>0.7</v>
      </c>
      <c r="K17">
        <v>8.0942695026551874</v>
      </c>
      <c r="L17">
        <v>7.3961630916449081</v>
      </c>
      <c r="M17">
        <v>1.5230806833134327</v>
      </c>
      <c r="N17">
        <v>1.1823110369293621</v>
      </c>
      <c r="O17">
        <v>15.763546798029537</v>
      </c>
      <c r="P17">
        <v>0.36793089460246148</v>
      </c>
      <c r="Q17">
        <v>0.25195197607970271</v>
      </c>
      <c r="R17">
        <v>1.1823110369293621</v>
      </c>
      <c r="S17">
        <v>0.48759930165059195</v>
      </c>
      <c r="T17">
        <v>1.0354813816628408</v>
      </c>
      <c r="U17">
        <v>1.5230806833134327</v>
      </c>
      <c r="AC17" t="s">
        <v>43</v>
      </c>
      <c r="AD17">
        <v>8.8494312099079995</v>
      </c>
      <c r="AH17">
        <v>1968</v>
      </c>
      <c r="AI17">
        <v>0</v>
      </c>
      <c r="AJ17">
        <v>1.1823110369293621</v>
      </c>
      <c r="AK17">
        <v>3.0398951415444131</v>
      </c>
      <c r="AL17">
        <v>10.191002595123354</v>
      </c>
      <c r="AM17">
        <v>3.7628325116931371</v>
      </c>
      <c r="AN17">
        <v>15.490432594300096</v>
      </c>
      <c r="AO17">
        <v>11.770224687919081</v>
      </c>
    </row>
    <row r="18" spans="1:41" x14ac:dyDescent="0.25">
      <c r="A18">
        <f t="shared" si="0"/>
        <v>1969</v>
      </c>
      <c r="B18">
        <v>132.86960584582059</v>
      </c>
      <c r="C18">
        <v>119.5092568622311</v>
      </c>
      <c r="D18">
        <v>6.8885740332679468</v>
      </c>
      <c r="G18">
        <v>0.7</v>
      </c>
      <c r="H18">
        <v>2</v>
      </c>
      <c r="I18">
        <v>0</v>
      </c>
      <c r="J18">
        <v>0.7</v>
      </c>
      <c r="K18">
        <v>8.9209191700578483</v>
      </c>
      <c r="L18">
        <v>8.2292528868680588</v>
      </c>
      <c r="M18">
        <v>1.2486505361369453</v>
      </c>
      <c r="N18">
        <v>6.8885740332679468</v>
      </c>
      <c r="O18">
        <v>12.340425531914899</v>
      </c>
      <c r="P18">
        <v>0.40937393335682526</v>
      </c>
      <c r="Q18">
        <v>0.28563355187762618</v>
      </c>
      <c r="R18">
        <v>6.8885740332679468</v>
      </c>
      <c r="S18">
        <v>0.18190180226708819</v>
      </c>
      <c r="T18">
        <v>1.0667487338698571</v>
      </c>
      <c r="U18">
        <v>1.2486505361369453</v>
      </c>
      <c r="AC18" t="s">
        <v>44</v>
      </c>
      <c r="AD18">
        <v>8.9091862691419994</v>
      </c>
      <c r="AH18">
        <v>1969</v>
      </c>
      <c r="AI18">
        <v>0</v>
      </c>
      <c r="AJ18">
        <v>6.8885740332679468</v>
      </c>
      <c r="AK18">
        <v>-1.8562884562786763</v>
      </c>
      <c r="AL18">
        <v>17.24388206016847</v>
      </c>
      <c r="AM18">
        <v>11.26381050418226</v>
      </c>
      <c r="AN18">
        <v>17.150172056925907</v>
      </c>
      <c r="AO18">
        <v>12.521574151782135</v>
      </c>
    </row>
    <row r="19" spans="1:41" x14ac:dyDescent="0.25">
      <c r="A19">
        <f t="shared" si="0"/>
        <v>1970</v>
      </c>
      <c r="B19">
        <v>137.1404411937128</v>
      </c>
      <c r="C19">
        <v>121.89944199947573</v>
      </c>
      <c r="D19">
        <v>4.8643292326283838</v>
      </c>
      <c r="G19">
        <v>1.3</v>
      </c>
      <c r="H19">
        <v>3.4</v>
      </c>
      <c r="I19">
        <v>0</v>
      </c>
      <c r="J19">
        <v>1.3</v>
      </c>
      <c r="K19">
        <v>8.8147205951151335</v>
      </c>
      <c r="L19">
        <v>8.2857093642701116</v>
      </c>
      <c r="M19">
        <v>1.0602006922031157</v>
      </c>
      <c r="N19">
        <v>4.8643292326283838</v>
      </c>
      <c r="O19">
        <v>10.416666666666652</v>
      </c>
      <c r="P19">
        <v>0.41218242770440211</v>
      </c>
      <c r="Q19">
        <v>0.28646505281469936</v>
      </c>
      <c r="R19">
        <v>4.8643292326283838</v>
      </c>
      <c r="S19">
        <v>-0.12889823299711267</v>
      </c>
      <c r="T19">
        <v>1.1890989252002284</v>
      </c>
      <c r="U19">
        <v>1.0602006922031157</v>
      </c>
      <c r="AC19" t="s">
        <v>45</v>
      </c>
      <c r="AD19">
        <v>8.8721779884990006</v>
      </c>
      <c r="AH19">
        <v>1970</v>
      </c>
      <c r="AI19">
        <v>0</v>
      </c>
      <c r="AJ19">
        <v>4.8643292326283838</v>
      </c>
      <c r="AK19">
        <v>0.39379226336386797</v>
      </c>
      <c r="AL19">
        <v>6.8125208432391782</v>
      </c>
      <c r="AM19">
        <v>0.68604620830334806</v>
      </c>
      <c r="AN19">
        <v>17.100429959385245</v>
      </c>
      <c r="AO19">
        <v>14.861373459579019</v>
      </c>
    </row>
    <row r="20" spans="1:41" x14ac:dyDescent="0.25">
      <c r="A20">
        <f t="shared" si="0"/>
        <v>1971</v>
      </c>
      <c r="B20">
        <v>137.82652656348867</v>
      </c>
      <c r="C20">
        <v>124.33743083946524</v>
      </c>
      <c r="D20">
        <v>4.1308332814346427</v>
      </c>
      <c r="G20">
        <v>0.4</v>
      </c>
      <c r="H20">
        <v>2.2999999999999998</v>
      </c>
      <c r="I20">
        <v>0</v>
      </c>
      <c r="J20">
        <v>0.4</v>
      </c>
      <c r="K20">
        <v>9.8338334016591489</v>
      </c>
      <c r="L20">
        <v>7.6218854429778675</v>
      </c>
      <c r="M20">
        <v>2.0338110843220227</v>
      </c>
      <c r="N20">
        <v>4.1308332814346427</v>
      </c>
      <c r="O20">
        <v>19.5540308747856</v>
      </c>
      <c r="P20">
        <v>0.37915972036368956</v>
      </c>
      <c r="Q20">
        <v>0.26116296854773396</v>
      </c>
      <c r="R20">
        <v>4.1308332814346427</v>
      </c>
      <c r="S20">
        <v>1.1966649939842764</v>
      </c>
      <c r="T20">
        <v>0.83714609033774634</v>
      </c>
      <c r="U20">
        <v>2.0338110843220227</v>
      </c>
      <c r="AC20" t="s">
        <v>46</v>
      </c>
      <c r="AD20">
        <v>8.9593064787210004</v>
      </c>
      <c r="AH20">
        <v>1971</v>
      </c>
      <c r="AI20">
        <v>0</v>
      </c>
      <c r="AJ20">
        <v>4.1308332814346427</v>
      </c>
      <c r="AK20">
        <v>0.90037329407461897</v>
      </c>
      <c r="AL20">
        <v>-5.4023734531641558</v>
      </c>
      <c r="AM20">
        <v>-8.0116727742684972</v>
      </c>
      <c r="AN20">
        <v>17.455718844637016</v>
      </c>
      <c r="AO20">
        <v>15.127562375256996</v>
      </c>
    </row>
    <row r="21" spans="1:41" x14ac:dyDescent="0.25">
      <c r="A21">
        <f t="shared" si="0"/>
        <v>1972</v>
      </c>
      <c r="B21">
        <v>144.43731075769963</v>
      </c>
      <c r="C21">
        <v>126.82417945625456</v>
      </c>
      <c r="D21">
        <v>4.6306412787757045</v>
      </c>
      <c r="G21">
        <v>2.2000000000000002</v>
      </c>
      <c r="H21">
        <v>4.5</v>
      </c>
      <c r="I21">
        <v>0</v>
      </c>
      <c r="J21">
        <v>2.1999999999999997</v>
      </c>
      <c r="K21">
        <v>8.1736748982278691</v>
      </c>
      <c r="L21">
        <v>7.1852232375433198</v>
      </c>
      <c r="M21">
        <v>2.1110999590655171</v>
      </c>
      <c r="N21">
        <v>4.6306412787757045</v>
      </c>
      <c r="O21">
        <v>19.225251076040163</v>
      </c>
      <c r="P21">
        <v>0.35743744167758157</v>
      </c>
      <c r="Q21">
        <v>0.24692695452618765</v>
      </c>
      <c r="R21">
        <v>4.6306412787757045</v>
      </c>
      <c r="S21">
        <v>0.65717831033019714</v>
      </c>
      <c r="T21">
        <v>1.4539216487353159</v>
      </c>
      <c r="U21">
        <v>2.1110999590655131</v>
      </c>
      <c r="AC21" t="s">
        <v>47</v>
      </c>
      <c r="AD21">
        <v>8.1116821614819994</v>
      </c>
      <c r="AH21">
        <v>1972</v>
      </c>
      <c r="AI21">
        <v>0</v>
      </c>
      <c r="AJ21">
        <v>4.6306412787757045</v>
      </c>
      <c r="AK21">
        <v>-0.29408001088874203</v>
      </c>
      <c r="AL21">
        <v>2.3292464843767569</v>
      </c>
      <c r="AM21">
        <v>-5.7290575763881302</v>
      </c>
      <c r="AN21">
        <v>15.358898135771188</v>
      </c>
      <c r="AO21">
        <v>17.516462416191484</v>
      </c>
    </row>
    <row r="22" spans="1:41" x14ac:dyDescent="0.25">
      <c r="A22">
        <f t="shared" si="0"/>
        <v>1973</v>
      </c>
      <c r="B22">
        <v>150.8894366946123</v>
      </c>
      <c r="C22">
        <v>129.36066304537965</v>
      </c>
      <c r="D22">
        <v>12.130079018714678</v>
      </c>
      <c r="G22">
        <v>3.5</v>
      </c>
      <c r="H22">
        <v>6.3</v>
      </c>
      <c r="I22">
        <v>0</v>
      </c>
      <c r="J22">
        <v>3.4999999999999996</v>
      </c>
      <c r="K22">
        <v>9.5607703822660319</v>
      </c>
      <c r="L22">
        <v>9.037560992220584</v>
      </c>
      <c r="M22">
        <v>2.5531305195664951</v>
      </c>
      <c r="N22">
        <v>12.130079018714678</v>
      </c>
      <c r="O22">
        <v>23.58604091456078</v>
      </c>
      <c r="P22">
        <v>0.44958417759180375</v>
      </c>
      <c r="Q22">
        <v>0.33016622273131241</v>
      </c>
      <c r="R22">
        <v>12.130079018714678</v>
      </c>
      <c r="S22">
        <v>0.28591223381613773</v>
      </c>
      <c r="T22">
        <v>2.2672182857503587</v>
      </c>
      <c r="U22">
        <v>2.5531305195664964</v>
      </c>
      <c r="AC22" t="s">
        <v>48</v>
      </c>
      <c r="AD22">
        <v>7.0902090934029998</v>
      </c>
      <c r="AH22">
        <v>1973</v>
      </c>
      <c r="AI22">
        <v>0</v>
      </c>
      <c r="AJ22">
        <v>12.130079018714678</v>
      </c>
      <c r="AK22">
        <v>-5.9309334890559118</v>
      </c>
      <c r="AL22">
        <v>44.22118716169512</v>
      </c>
      <c r="AM22">
        <v>25.779821912820509</v>
      </c>
      <c r="AN22">
        <v>18.598331374486616</v>
      </c>
      <c r="AO22">
        <v>21.263331896624987</v>
      </c>
    </row>
    <row r="23" spans="1:41" x14ac:dyDescent="0.25">
      <c r="A23">
        <f t="shared" si="0"/>
        <v>1974</v>
      </c>
      <c r="B23">
        <v>154.72344423672416</v>
      </c>
      <c r="C23">
        <v>131.94787630628724</v>
      </c>
      <c r="D23">
        <v>24.154472960013184</v>
      </c>
      <c r="G23">
        <v>3.7</v>
      </c>
      <c r="H23">
        <v>6.7</v>
      </c>
      <c r="I23">
        <v>0</v>
      </c>
      <c r="J23">
        <v>3.6999999999999997</v>
      </c>
      <c r="K23">
        <v>6.8215234559492046</v>
      </c>
      <c r="L23">
        <v>10.49296907061105</v>
      </c>
      <c r="M23">
        <v>2.8665655785481214</v>
      </c>
      <c r="N23">
        <v>24.154472960013184</v>
      </c>
      <c r="O23">
        <v>28.140214216163571</v>
      </c>
      <c r="P23">
        <v>0.52198517655013799</v>
      </c>
      <c r="Q23">
        <v>0.43663751688126085</v>
      </c>
      <c r="R23">
        <v>24.154472960013184</v>
      </c>
      <c r="S23">
        <v>-0.32459463545135137</v>
      </c>
      <c r="T23">
        <v>3.1911602139994728</v>
      </c>
      <c r="U23">
        <v>2.8665655785481214</v>
      </c>
      <c r="AC23" t="s">
        <v>49</v>
      </c>
      <c r="AD23">
        <v>7.1745461971640001</v>
      </c>
      <c r="AH23">
        <v>1974</v>
      </c>
      <c r="AI23">
        <v>0</v>
      </c>
      <c r="AJ23">
        <v>24.154472960013184</v>
      </c>
      <c r="AK23">
        <v>-12.207231571599609</v>
      </c>
      <c r="AL23">
        <v>39.887511217126018</v>
      </c>
      <c r="AM23">
        <v>16.103991769939508</v>
      </c>
      <c r="AN23">
        <v>17.314492526560255</v>
      </c>
      <c r="AO23">
        <v>25.096766318076863</v>
      </c>
    </row>
    <row r="24" spans="1:41" x14ac:dyDescent="0.25">
      <c r="A24">
        <f t="shared" si="0"/>
        <v>1975</v>
      </c>
      <c r="B24">
        <v>158.8159592983001</v>
      </c>
      <c r="C24">
        <v>134.58683383241299</v>
      </c>
      <c r="D24">
        <v>16.32381756688892</v>
      </c>
      <c r="G24">
        <v>6</v>
      </c>
      <c r="H24">
        <v>9.3000000000000007</v>
      </c>
      <c r="I24">
        <v>0</v>
      </c>
      <c r="J24">
        <v>5.9999999999999991</v>
      </c>
      <c r="K24">
        <v>9.3608979878684622</v>
      </c>
      <c r="L24">
        <v>12.878834828381045</v>
      </c>
      <c r="M24">
        <v>3.5238637050966708</v>
      </c>
      <c r="N24">
        <v>16.32381756688892</v>
      </c>
      <c r="O24">
        <v>33.206686930091188</v>
      </c>
      <c r="P24">
        <v>0.64067289500368874</v>
      </c>
      <c r="Q24">
        <v>0.57055283058075934</v>
      </c>
      <c r="R24">
        <v>16.32381756688892</v>
      </c>
      <c r="S24">
        <v>1.0824853870488695</v>
      </c>
      <c r="T24">
        <v>2.4413783180478013</v>
      </c>
      <c r="U24">
        <v>3.5238637050966708</v>
      </c>
      <c r="AC24" t="s">
        <v>50</v>
      </c>
      <c r="AD24">
        <v>7.105778931933</v>
      </c>
      <c r="AH24">
        <v>1975</v>
      </c>
      <c r="AI24">
        <v>0</v>
      </c>
      <c r="AJ24">
        <v>16.32381756688892</v>
      </c>
      <c r="AK24">
        <v>-6.0702070747353005</v>
      </c>
      <c r="AL24">
        <v>38.175976480254661</v>
      </c>
      <c r="AM24">
        <v>22.73775650833074</v>
      </c>
      <c r="AN24">
        <v>22.239732816249507</v>
      </c>
      <c r="AO24">
        <v>30.872902612980194</v>
      </c>
    </row>
    <row r="25" spans="1:41" x14ac:dyDescent="0.25">
      <c r="A25">
        <f t="shared" si="0"/>
        <v>1976</v>
      </c>
      <c r="B25">
        <v>161.19384628258854</v>
      </c>
      <c r="C25">
        <v>137.27857050906127</v>
      </c>
      <c r="D25">
        <v>16.810201404672842</v>
      </c>
      <c r="G25">
        <v>4.5999999999999996</v>
      </c>
      <c r="H25">
        <v>9.1</v>
      </c>
      <c r="I25">
        <v>0</v>
      </c>
      <c r="J25">
        <v>4.5999999999999996</v>
      </c>
      <c r="K25">
        <v>10.097526705247176</v>
      </c>
      <c r="L25">
        <v>18.143071474835835</v>
      </c>
      <c r="M25">
        <v>3.6824684054088568</v>
      </c>
      <c r="N25">
        <v>16.810201404672842</v>
      </c>
      <c r="O25">
        <v>31.774101540216758</v>
      </c>
      <c r="P25">
        <v>0.9025485830773019</v>
      </c>
      <c r="Q25">
        <v>0.72045578688436751</v>
      </c>
      <c r="R25">
        <v>16.810201404672842</v>
      </c>
      <c r="S25">
        <v>1.1362228118676203</v>
      </c>
      <c r="T25">
        <v>2.5462455935412365</v>
      </c>
      <c r="U25">
        <v>3.6824684054088568</v>
      </c>
      <c r="AC25" t="s">
        <v>51</v>
      </c>
      <c r="AD25">
        <v>6.9517398832390001</v>
      </c>
      <c r="AH25">
        <v>1976</v>
      </c>
      <c r="AI25">
        <v>23.519999999999985</v>
      </c>
      <c r="AJ25">
        <v>16.810201404672842</v>
      </c>
      <c r="AK25">
        <v>11.563663817003977</v>
      </c>
      <c r="AL25">
        <v>31.851334086401927</v>
      </c>
      <c r="AM25">
        <v>40.875100244736508</v>
      </c>
      <c r="AN25">
        <v>28.240598180083012</v>
      </c>
      <c r="AO25">
        <v>36.290434207571337</v>
      </c>
    </row>
    <row r="26" spans="1:41" x14ac:dyDescent="0.25">
      <c r="A26">
        <f t="shared" si="0"/>
        <v>1977</v>
      </c>
      <c r="B26">
        <v>162.19896152970867</v>
      </c>
      <c r="C26">
        <v>140.02414191924251</v>
      </c>
      <c r="D26">
        <v>30.463785131801501</v>
      </c>
      <c r="E26">
        <v>4.8719073616230988</v>
      </c>
      <c r="F26">
        <v>2.107565558851038</v>
      </c>
      <c r="G26">
        <v>2.2000000000000002</v>
      </c>
      <c r="H26">
        <v>6.3</v>
      </c>
      <c r="I26">
        <v>0</v>
      </c>
      <c r="J26">
        <v>2.2000000000000002</v>
      </c>
      <c r="K26">
        <v>13.576643251203201</v>
      </c>
      <c r="L26">
        <v>23.13263246704188</v>
      </c>
      <c r="M26">
        <v>3.0535194027074328</v>
      </c>
      <c r="N26">
        <v>30.463785131801501</v>
      </c>
      <c r="O26">
        <v>26.969696969696976</v>
      </c>
      <c r="P26">
        <v>1.1507602053453054</v>
      </c>
      <c r="Q26">
        <v>0.77256230574372131</v>
      </c>
      <c r="R26">
        <v>30.463785131801501</v>
      </c>
      <c r="S26">
        <v>-0.89643880148342348</v>
      </c>
      <c r="T26">
        <v>3.9499582041908563</v>
      </c>
      <c r="U26">
        <v>3.0535194027074328</v>
      </c>
      <c r="AC26" t="s">
        <v>52</v>
      </c>
      <c r="AD26">
        <v>6.5734352456379996</v>
      </c>
      <c r="AH26">
        <v>1977</v>
      </c>
      <c r="AI26">
        <v>46.04922279792747</v>
      </c>
      <c r="AJ26">
        <v>30.463785131801501</v>
      </c>
      <c r="AK26">
        <v>18.901700498336595</v>
      </c>
      <c r="AL26">
        <v>10.868303730330563</v>
      </c>
      <c r="AM26">
        <v>27.501192392514628</v>
      </c>
      <c r="AN26">
        <v>36.709275718245081</v>
      </c>
      <c r="AO26">
        <v>39.444480363714945</v>
      </c>
    </row>
    <row r="27" spans="1:41" x14ac:dyDescent="0.25">
      <c r="A27">
        <f t="shared" si="0"/>
        <v>1978</v>
      </c>
      <c r="B27">
        <v>172.19480722940139</v>
      </c>
      <c r="C27">
        <v>142.82462475762736</v>
      </c>
      <c r="D27">
        <v>16.005647502154229</v>
      </c>
      <c r="E27">
        <v>4.9906503590714753</v>
      </c>
      <c r="F27">
        <v>2.1327565637057591</v>
      </c>
      <c r="G27">
        <v>2.2000000000000002</v>
      </c>
      <c r="H27">
        <v>6.2</v>
      </c>
      <c r="I27">
        <v>0</v>
      </c>
      <c r="J27">
        <v>2.2000000000000006</v>
      </c>
      <c r="K27">
        <v>13.19982425973528</v>
      </c>
      <c r="L27">
        <v>21.121562254017938</v>
      </c>
      <c r="M27">
        <v>3.2456677160394931</v>
      </c>
      <c r="N27">
        <v>16.005647502154229</v>
      </c>
      <c r="O27">
        <v>28.537333787930443</v>
      </c>
      <c r="P27">
        <v>1.0507171352537157</v>
      </c>
      <c r="Q27">
        <v>0.75847186921889354</v>
      </c>
      <c r="R27">
        <v>16.005647502154229</v>
      </c>
      <c r="S27">
        <v>0.24351917193595618</v>
      </c>
      <c r="T27">
        <v>3.0021485441035387</v>
      </c>
      <c r="U27">
        <v>3.2456677160394949</v>
      </c>
      <c r="AC27" t="s">
        <v>53</v>
      </c>
      <c r="AD27">
        <v>5.8834976000230004</v>
      </c>
      <c r="AH27">
        <v>1978</v>
      </c>
      <c r="AI27">
        <v>0.79822616407982938</v>
      </c>
      <c r="AJ27">
        <v>16.005647502154229</v>
      </c>
      <c r="AK27">
        <v>-6.9974157532387116</v>
      </c>
      <c r="AL27">
        <v>6.9697228257917354</v>
      </c>
      <c r="AM27">
        <v>-8.6936504779090988</v>
      </c>
      <c r="AN27">
        <v>34.321386513753218</v>
      </c>
      <c r="AO27">
        <v>42.331569211381208</v>
      </c>
    </row>
    <row r="28" spans="1:41" x14ac:dyDescent="0.25">
      <c r="A28">
        <f t="shared" si="0"/>
        <v>1979</v>
      </c>
      <c r="B28">
        <v>184.23507365325025</v>
      </c>
      <c r="C28">
        <v>145.6811172527799</v>
      </c>
      <c r="D28">
        <v>19.634455234565309</v>
      </c>
      <c r="E28">
        <v>5.6672391670075477</v>
      </c>
      <c r="F28">
        <v>2.5972383877996013</v>
      </c>
      <c r="G28">
        <v>2.7</v>
      </c>
      <c r="H28">
        <v>7.1</v>
      </c>
      <c r="I28">
        <v>0</v>
      </c>
      <c r="J28">
        <v>2.7</v>
      </c>
      <c r="K28">
        <v>13.716018880734641</v>
      </c>
      <c r="L28">
        <v>17.922903884976645</v>
      </c>
      <c r="M28">
        <v>3.9032444940651585</v>
      </c>
      <c r="N28">
        <v>19.634455234565309</v>
      </c>
      <c r="O28">
        <v>35.039787798408483</v>
      </c>
      <c r="P28">
        <v>0.89159608550584235</v>
      </c>
      <c r="Q28">
        <v>0.71036662885820756</v>
      </c>
      <c r="R28">
        <v>19.634455234565309</v>
      </c>
      <c r="S28">
        <v>0.42363153222301797</v>
      </c>
      <c r="T28">
        <v>3.479612961842137</v>
      </c>
      <c r="U28">
        <v>3.9032444940651549</v>
      </c>
      <c r="AC28" t="s">
        <v>54</v>
      </c>
      <c r="AD28">
        <v>5.9287566236549996</v>
      </c>
      <c r="AH28">
        <v>1979</v>
      </c>
      <c r="AI28">
        <v>8.7989441267044555E-2</v>
      </c>
      <c r="AJ28">
        <v>19.634455234565309</v>
      </c>
      <c r="AK28">
        <v>-9.3976911806641805</v>
      </c>
      <c r="AL28">
        <v>2.7406848896835756</v>
      </c>
      <c r="AM28">
        <v>-15.144042521915324</v>
      </c>
      <c r="AN28">
        <v>31.638922765711285</v>
      </c>
      <c r="AO28">
        <v>45.42556310511565</v>
      </c>
    </row>
    <row r="29" spans="1:41" x14ac:dyDescent="0.25">
      <c r="A29">
        <f t="shared" si="0"/>
        <v>1980</v>
      </c>
      <c r="B29">
        <v>196.45516729783498</v>
      </c>
      <c r="C29">
        <v>148.59473959783551</v>
      </c>
      <c r="D29">
        <v>27.627519657766243</v>
      </c>
      <c r="E29">
        <v>6.2015188422531562</v>
      </c>
      <c r="F29">
        <v>2.863380709461385</v>
      </c>
      <c r="G29">
        <v>3</v>
      </c>
      <c r="H29">
        <v>7.5</v>
      </c>
      <c r="I29">
        <v>0</v>
      </c>
      <c r="J29">
        <v>2.863380709461385</v>
      </c>
      <c r="K29">
        <v>8.5901421283841568</v>
      </c>
      <c r="L29">
        <v>14.836169479074535</v>
      </c>
      <c r="M29">
        <v>4.4296563158951123</v>
      </c>
      <c r="N29">
        <v>27.627519657766243</v>
      </c>
      <c r="O29">
        <v>41.052838342172478</v>
      </c>
      <c r="P29">
        <v>0.73804282589117642</v>
      </c>
      <c r="Q29">
        <v>0.68290139359032109</v>
      </c>
      <c r="R29">
        <v>27.627519657766243</v>
      </c>
      <c r="S29">
        <v>0.17708209112343987</v>
      </c>
      <c r="T29">
        <v>4.2525742247716725</v>
      </c>
      <c r="U29">
        <v>4.4296563158951123</v>
      </c>
      <c r="AC29" t="s">
        <v>55</v>
      </c>
      <c r="AD29">
        <v>6.1394894915889999</v>
      </c>
      <c r="AH29">
        <v>1980</v>
      </c>
      <c r="AI29">
        <v>0.79120879120879728</v>
      </c>
      <c r="AJ29">
        <v>27.627519657766243</v>
      </c>
      <c r="AK29">
        <v>-13.893098393495883</v>
      </c>
      <c r="AL29">
        <v>5.0099159728545173</v>
      </c>
      <c r="AM29">
        <v>-17.222289567091163</v>
      </c>
      <c r="AN29">
        <v>23.426311607458693</v>
      </c>
      <c r="AO29">
        <v>48.359287498681923</v>
      </c>
    </row>
    <row r="30" spans="1:41" x14ac:dyDescent="0.25">
      <c r="A30">
        <f t="shared" si="0"/>
        <v>1981</v>
      </c>
      <c r="B30">
        <v>208.30496065365475</v>
      </c>
      <c r="C30">
        <v>151.56663438979223</v>
      </c>
      <c r="D30">
        <v>26.297470663110055</v>
      </c>
      <c r="E30">
        <v>12.325645693121576</v>
      </c>
      <c r="F30">
        <v>7.6109431817268094</v>
      </c>
      <c r="G30">
        <v>8</v>
      </c>
      <c r="H30">
        <v>14.1</v>
      </c>
      <c r="I30">
        <v>0</v>
      </c>
      <c r="J30">
        <v>7.6109431817268076</v>
      </c>
      <c r="K30">
        <v>11.104059932543723</v>
      </c>
      <c r="L30">
        <v>20.102044161407662</v>
      </c>
      <c r="M30">
        <v>5.0069553072798456</v>
      </c>
      <c r="N30">
        <v>26.297470663110055</v>
      </c>
      <c r="O30">
        <v>45.091212922991211</v>
      </c>
      <c r="P30">
        <v>1</v>
      </c>
      <c r="Q30">
        <v>1</v>
      </c>
      <c r="R30">
        <v>26.297470663110055</v>
      </c>
      <c r="S30">
        <v>0.89122480707582064</v>
      </c>
      <c r="T30">
        <v>4.115730500204025</v>
      </c>
      <c r="U30">
        <v>5.0069553072798456</v>
      </c>
      <c r="AC30" t="s">
        <v>56</v>
      </c>
      <c r="AD30">
        <v>5.8900317436199998</v>
      </c>
      <c r="AH30">
        <v>1981</v>
      </c>
      <c r="AI30">
        <v>6.759703445268217</v>
      </c>
      <c r="AJ30">
        <v>26.297470663110055</v>
      </c>
      <c r="AK30">
        <v>-7.4713052368299504</v>
      </c>
      <c r="AL30">
        <v>58.918414402770921</v>
      </c>
      <c r="AM30">
        <v>35.493492371870694</v>
      </c>
      <c r="AN30">
        <v>31.206104093951385</v>
      </c>
      <c r="AO30">
        <v>57.063275373128889</v>
      </c>
    </row>
    <row r="31" spans="1:41" x14ac:dyDescent="0.25">
      <c r="A31">
        <f t="shared" si="0"/>
        <v>1982</v>
      </c>
      <c r="B31">
        <v>202.62391059468189</v>
      </c>
      <c r="C31">
        <v>154.59796707758807</v>
      </c>
      <c r="D31">
        <v>61.844131362298917</v>
      </c>
      <c r="E31">
        <v>14.711932735983213</v>
      </c>
      <c r="F31">
        <v>3.373045291080627</v>
      </c>
      <c r="G31">
        <v>7.3</v>
      </c>
      <c r="H31">
        <v>16.899999999999999</v>
      </c>
      <c r="I31">
        <v>0</v>
      </c>
      <c r="J31">
        <v>3.373045291080627</v>
      </c>
      <c r="K31">
        <v>18.215597093005456</v>
      </c>
      <c r="L31">
        <v>57.626058503655351</v>
      </c>
      <c r="M31">
        <v>9.0424890135319202</v>
      </c>
      <c r="N31">
        <v>61.844131362298917</v>
      </c>
      <c r="O31">
        <v>90.363758518091956</v>
      </c>
      <c r="P31">
        <v>2.8666765449797937</v>
      </c>
      <c r="Q31">
        <v>1.1934330878732016</v>
      </c>
      <c r="R31">
        <v>61.844131362298917</v>
      </c>
      <c r="S31">
        <v>2.9382388328681017</v>
      </c>
      <c r="T31">
        <v>6.1042501806638176</v>
      </c>
      <c r="U31">
        <v>9.0424890135319202</v>
      </c>
      <c r="AC31" t="s">
        <v>57</v>
      </c>
      <c r="AD31">
        <v>5.3878333050220002</v>
      </c>
      <c r="AH31">
        <v>1982</v>
      </c>
      <c r="AI31">
        <v>266.13562091503263</v>
      </c>
      <c r="AJ31">
        <v>61.844131362298917</v>
      </c>
      <c r="AK31">
        <v>140.20421204245756</v>
      </c>
      <c r="AL31">
        <v>18.721759237730097</v>
      </c>
      <c r="AM31">
        <v>186.66765449797938</v>
      </c>
      <c r="AN31">
        <v>75.841655596660814</v>
      </c>
      <c r="AO31">
        <v>60.993831650677592</v>
      </c>
    </row>
    <row r="32" spans="1:41" x14ac:dyDescent="0.25">
      <c r="A32">
        <f t="shared" si="0"/>
        <v>1983</v>
      </c>
      <c r="B32">
        <v>191.35824654278412</v>
      </c>
      <c r="C32">
        <v>157.68992641913982</v>
      </c>
      <c r="D32">
        <v>86.633597353204308</v>
      </c>
      <c r="E32">
        <v>7.7580471443728189</v>
      </c>
      <c r="F32">
        <v>-4.6239027378694901</v>
      </c>
      <c r="G32">
        <v>-4.2</v>
      </c>
      <c r="H32">
        <v>8.6</v>
      </c>
      <c r="I32">
        <v>0</v>
      </c>
      <c r="J32">
        <v>-4.6239027378694901</v>
      </c>
      <c r="K32">
        <v>19.312471997882028</v>
      </c>
      <c r="L32">
        <v>47.987920480656612</v>
      </c>
      <c r="M32">
        <v>6.1472526135721122</v>
      </c>
      <c r="N32">
        <v>86.633597353204308</v>
      </c>
      <c r="O32">
        <v>58.127457900574782</v>
      </c>
      <c r="P32">
        <v>2.3872159515391402</v>
      </c>
      <c r="Q32">
        <v>1.0643414634585902</v>
      </c>
      <c r="R32">
        <v>86.633597353204308</v>
      </c>
      <c r="S32">
        <v>-2.3265301834157484</v>
      </c>
      <c r="T32">
        <v>8.4737827969878605</v>
      </c>
      <c r="U32">
        <v>6.1472526135721122</v>
      </c>
      <c r="AC32" t="s">
        <v>58</v>
      </c>
      <c r="AD32">
        <v>4.4034985590450004</v>
      </c>
      <c r="AH32">
        <v>1983</v>
      </c>
      <c r="AI32">
        <v>67.700546691955822</v>
      </c>
      <c r="AJ32">
        <v>86.633597353204308</v>
      </c>
      <c r="AK32">
        <v>-6.6251089828260001</v>
      </c>
      <c r="AL32">
        <v>-13.926131171528722</v>
      </c>
      <c r="AM32">
        <v>-16.725311904487395</v>
      </c>
      <c r="AN32">
        <v>67.30039247853864</v>
      </c>
      <c r="AO32">
        <v>63.022676299235989</v>
      </c>
    </row>
    <row r="33" spans="1:42" x14ac:dyDescent="0.25">
      <c r="A33">
        <f t="shared" si="0"/>
        <v>1984</v>
      </c>
      <c r="B33">
        <v>193.74868878263572</v>
      </c>
      <c r="C33">
        <v>160.84372494752262</v>
      </c>
      <c r="D33">
        <v>59.422647190720632</v>
      </c>
      <c r="E33">
        <v>6.810681466201812</v>
      </c>
      <c r="F33">
        <v>-5.2064939805735007</v>
      </c>
      <c r="G33">
        <v>-4.8</v>
      </c>
      <c r="H33">
        <v>8.5</v>
      </c>
      <c r="I33">
        <v>0</v>
      </c>
      <c r="J33">
        <v>-5.2064939805734998</v>
      </c>
      <c r="K33">
        <v>17.72724199088173</v>
      </c>
      <c r="L33">
        <v>41.39838672589191</v>
      </c>
      <c r="M33">
        <v>5.5680830146324638</v>
      </c>
      <c r="N33">
        <v>59.422647190720632</v>
      </c>
      <c r="O33">
        <v>54.892707967987732</v>
      </c>
      <c r="P33">
        <v>2.0594117888453067</v>
      </c>
      <c r="Q33">
        <v>1.1462329569781438</v>
      </c>
      <c r="R33">
        <v>59.422647190720632</v>
      </c>
      <c r="S33">
        <v>-1.0110658521110576</v>
      </c>
      <c r="T33">
        <v>6.5791488667435214</v>
      </c>
      <c r="U33">
        <v>5.5680830146324638</v>
      </c>
      <c r="AC33" t="s">
        <v>59</v>
      </c>
      <c r="AD33">
        <v>4.7863571113840004</v>
      </c>
      <c r="AE33">
        <v>3</v>
      </c>
      <c r="AF33">
        <v>4</v>
      </c>
      <c r="AG33">
        <v>2</v>
      </c>
      <c r="AH33">
        <v>1984</v>
      </c>
      <c r="AI33">
        <v>23.258598895615744</v>
      </c>
      <c r="AJ33">
        <v>59.422647190720632</v>
      </c>
      <c r="AK33">
        <v>-19.895008878322141</v>
      </c>
      <c r="AL33">
        <v>11.367345292250896</v>
      </c>
      <c r="AM33">
        <v>-13.731650983753019</v>
      </c>
      <c r="AN33">
        <v>59.12562871677364</v>
      </c>
      <c r="AO33">
        <v>65.548099304030018</v>
      </c>
    </row>
    <row r="34" spans="1:42" x14ac:dyDescent="0.25">
      <c r="A34">
        <f t="shared" si="0"/>
        <v>1985</v>
      </c>
      <c r="B34">
        <v>193.94340012563279</v>
      </c>
      <c r="C34">
        <v>164.06059944647308</v>
      </c>
      <c r="D34">
        <v>58.731382038879929</v>
      </c>
      <c r="E34">
        <v>7.7797551457805332</v>
      </c>
      <c r="F34">
        <v>-3.4937814200058046</v>
      </c>
      <c r="G34">
        <v>-3.4</v>
      </c>
      <c r="H34">
        <v>9.6</v>
      </c>
      <c r="I34">
        <v>0</v>
      </c>
      <c r="J34">
        <v>-3.4937814200058046</v>
      </c>
      <c r="K34">
        <v>16.485894749804814</v>
      </c>
      <c r="L34">
        <v>53.437588206914491</v>
      </c>
      <c r="M34">
        <v>1.76862465446019</v>
      </c>
      <c r="N34">
        <v>58.731382038879929</v>
      </c>
      <c r="O34">
        <v>18.258918462710216</v>
      </c>
      <c r="P34">
        <v>2.6583161283420682</v>
      </c>
      <c r="Q34">
        <v>1.344393758249206</v>
      </c>
      <c r="R34">
        <v>58.731382038879929</v>
      </c>
      <c r="S34">
        <v>-4.2566729442580389</v>
      </c>
      <c r="T34">
        <v>6.0252975987182289</v>
      </c>
      <c r="U34">
        <v>1.76862465446019</v>
      </c>
      <c r="AC34" t="s">
        <v>60</v>
      </c>
      <c r="AD34">
        <v>4.7883443052669996</v>
      </c>
      <c r="AE34">
        <v>3</v>
      </c>
      <c r="AF34">
        <v>4</v>
      </c>
      <c r="AG34">
        <v>2</v>
      </c>
      <c r="AH34">
        <v>1985</v>
      </c>
      <c r="AI34">
        <v>69.336643817131744</v>
      </c>
      <c r="AJ34">
        <v>58.731382038879929</v>
      </c>
      <c r="AK34">
        <v>10.055014560467335</v>
      </c>
      <c r="AL34">
        <v>19.853905752151093</v>
      </c>
      <c r="AM34">
        <v>29.081330054566767</v>
      </c>
      <c r="AN34">
        <v>69.923482956719312</v>
      </c>
      <c r="AO34">
        <v>73.285693229564032</v>
      </c>
    </row>
    <row r="35" spans="1:42" x14ac:dyDescent="0.25">
      <c r="A35">
        <f t="shared" si="0"/>
        <v>1986</v>
      </c>
      <c r="B35">
        <v>184.22506675803771</v>
      </c>
      <c r="C35">
        <v>167.34181143540255</v>
      </c>
      <c r="D35">
        <v>69.350878775491864</v>
      </c>
      <c r="E35">
        <v>14.313438041168983</v>
      </c>
      <c r="F35">
        <v>-2.8988887925008733</v>
      </c>
      <c r="G35">
        <v>-1.6</v>
      </c>
      <c r="H35">
        <v>16</v>
      </c>
      <c r="I35">
        <v>0</v>
      </c>
      <c r="J35">
        <v>-2.8988887925008737</v>
      </c>
      <c r="K35">
        <v>23.252457984486426</v>
      </c>
      <c r="L35">
        <v>85.279299850631247</v>
      </c>
      <c r="M35">
        <v>3.38979142882053</v>
      </c>
      <c r="N35">
        <v>69.350878775491864</v>
      </c>
      <c r="O35">
        <v>48.571776706296021</v>
      </c>
      <c r="P35">
        <v>4.2423197942402435</v>
      </c>
      <c r="Q35">
        <v>1.7524219118734452</v>
      </c>
      <c r="R35">
        <v>69.350878775491864</v>
      </c>
      <c r="S35">
        <v>-1.086261332008073</v>
      </c>
      <c r="T35">
        <v>4.4760527608286029</v>
      </c>
      <c r="U35">
        <v>3.38979142882053</v>
      </c>
      <c r="AC35" t="s">
        <v>61</v>
      </c>
      <c r="AD35">
        <v>4.6612472488650001</v>
      </c>
      <c r="AE35">
        <v>3</v>
      </c>
      <c r="AF35">
        <v>4</v>
      </c>
      <c r="AG35">
        <v>2</v>
      </c>
      <c r="AH35">
        <v>1986</v>
      </c>
      <c r="AI35">
        <v>103.24164090141204</v>
      </c>
      <c r="AJ35">
        <v>69.350878775491864</v>
      </c>
      <c r="AK35">
        <v>22.429081069133883</v>
      </c>
      <c r="AL35">
        <v>26.336916755134986</v>
      </c>
      <c r="AM35">
        <v>59.586730449778493</v>
      </c>
      <c r="AN35">
        <v>108.53175783511767</v>
      </c>
      <c r="AO35">
        <v>84.597013008242627</v>
      </c>
    </row>
    <row r="36" spans="1:42" x14ac:dyDescent="0.25">
      <c r="A36">
        <f t="shared" si="0"/>
        <v>1987</v>
      </c>
      <c r="B36">
        <v>183.7460205625257</v>
      </c>
      <c r="C36">
        <v>170.68864766411059</v>
      </c>
      <c r="D36">
        <v>142.83648970349483</v>
      </c>
      <c r="E36">
        <v>14.29158439662327</v>
      </c>
      <c r="F36">
        <v>-5.367151245018607</v>
      </c>
      <c r="G36">
        <v>-4.7</v>
      </c>
      <c r="H36">
        <v>16.100000000000001</v>
      </c>
      <c r="I36">
        <v>0</v>
      </c>
      <c r="J36">
        <v>-5.367151245018607</v>
      </c>
      <c r="K36">
        <v>22.121253640210789</v>
      </c>
      <c r="L36">
        <v>82.865872378100292</v>
      </c>
      <c r="M36">
        <v>3.0583654227428392</v>
      </c>
      <c r="N36">
        <v>142.83648970349483</v>
      </c>
      <c r="O36">
        <v>72.860942204726271</v>
      </c>
      <c r="P36">
        <v>4.1222609856358776</v>
      </c>
      <c r="Q36">
        <v>1.8326220454692894</v>
      </c>
      <c r="R36">
        <v>142.83648970349483</v>
      </c>
      <c r="S36">
        <v>-3.11282076837076</v>
      </c>
      <c r="T36">
        <v>6.1711861911135992</v>
      </c>
      <c r="U36">
        <v>3.0583654227428392</v>
      </c>
      <c r="AC36" t="s">
        <v>62</v>
      </c>
      <c r="AD36">
        <v>4.7047921862170003</v>
      </c>
      <c r="AE36">
        <v>3</v>
      </c>
      <c r="AF36">
        <v>4</v>
      </c>
      <c r="AG36">
        <v>2</v>
      </c>
      <c r="AH36">
        <v>1987</v>
      </c>
      <c r="AI36">
        <v>120.19352916268056</v>
      </c>
      <c r="AJ36">
        <v>142.83648970349483</v>
      </c>
      <c r="AK36">
        <v>-7.0824288372574813</v>
      </c>
      <c r="AL36">
        <v>6.3777983705678443</v>
      </c>
      <c r="AM36">
        <v>-2.8300273064602255</v>
      </c>
      <c r="AN36">
        <v>104.98712601831107</v>
      </c>
      <c r="AO36">
        <v>96.971496340481167</v>
      </c>
    </row>
    <row r="37" spans="1:42" x14ac:dyDescent="0.25">
      <c r="A37">
        <f t="shared" si="0"/>
        <v>1988</v>
      </c>
      <c r="B37">
        <v>182.51975635294818</v>
      </c>
      <c r="C37">
        <v>174.1024206173928</v>
      </c>
      <c r="D37">
        <v>100.44726411127915</v>
      </c>
      <c r="E37">
        <v>10.289999280063647</v>
      </c>
      <c r="F37">
        <v>-7.5961696973303194</v>
      </c>
      <c r="G37">
        <v>-8</v>
      </c>
      <c r="H37">
        <v>11.7</v>
      </c>
      <c r="I37">
        <v>0</v>
      </c>
      <c r="J37">
        <v>-7.5961696973303194</v>
      </c>
      <c r="K37">
        <v>15.367645307869706</v>
      </c>
      <c r="L37">
        <v>45.661413071590104</v>
      </c>
      <c r="M37">
        <v>1.4525900775867222</v>
      </c>
      <c r="N37">
        <v>100.44726411127915</v>
      </c>
      <c r="O37">
        <v>40.643342234753476</v>
      </c>
      <c r="P37">
        <v>2.2714810844586579</v>
      </c>
      <c r="Q37">
        <v>1.1981027942964002</v>
      </c>
      <c r="R37">
        <v>100.44726411127915</v>
      </c>
      <c r="S37">
        <v>-2.229320231965918</v>
      </c>
      <c r="T37">
        <v>3.6819103095526402</v>
      </c>
      <c r="U37">
        <v>1.4525900775867222</v>
      </c>
      <c r="AC37" t="s">
        <v>63</v>
      </c>
      <c r="AD37">
        <v>4.676813958816</v>
      </c>
      <c r="AE37">
        <v>3</v>
      </c>
      <c r="AF37">
        <v>4</v>
      </c>
      <c r="AG37">
        <v>2</v>
      </c>
      <c r="AH37">
        <v>1988</v>
      </c>
      <c r="AI37">
        <v>63.19140752980725</v>
      </c>
      <c r="AJ37">
        <v>100.44726411127915</v>
      </c>
      <c r="AK37">
        <v>-15.714577899424309</v>
      </c>
      <c r="AL37">
        <v>-33.784623885516893</v>
      </c>
      <c r="AM37">
        <v>-44.897203443117974</v>
      </c>
      <c r="AN37">
        <v>61.029058379459812</v>
      </c>
      <c r="AO37">
        <v>107.62273656556413</v>
      </c>
    </row>
    <row r="38" spans="1:42" x14ac:dyDescent="0.25">
      <c r="A38">
        <f t="shared" si="0"/>
        <v>1989</v>
      </c>
      <c r="B38">
        <v>186.34904090426315</v>
      </c>
      <c r="C38">
        <v>177.58446902974066</v>
      </c>
      <c r="D38">
        <v>26.806947901725465</v>
      </c>
      <c r="E38">
        <v>4.6365379285923893</v>
      </c>
      <c r="F38">
        <v>-7.7891804089819532</v>
      </c>
      <c r="I38">
        <v>0</v>
      </c>
      <c r="J38">
        <v>-7.789180408981955</v>
      </c>
      <c r="K38">
        <v>14.552594166398611</v>
      </c>
      <c r="L38">
        <v>38.478635260499374</v>
      </c>
      <c r="M38">
        <v>0.40537434915353021</v>
      </c>
      <c r="N38">
        <v>26.806947901725465</v>
      </c>
      <c r="O38">
        <v>10.646336526784527</v>
      </c>
      <c r="P38">
        <v>1.91416529341685</v>
      </c>
      <c r="Q38">
        <v>1.1377234280493593</v>
      </c>
      <c r="R38">
        <v>26.806947901725465</v>
      </c>
      <c r="S38">
        <v>-0.81356671105771206</v>
      </c>
      <c r="T38">
        <v>1.2189410602112423</v>
      </c>
      <c r="U38">
        <v>0.40537434915353021</v>
      </c>
      <c r="AC38" t="s">
        <v>64</v>
      </c>
      <c r="AD38">
        <v>4.9389864237029997</v>
      </c>
      <c r="AE38">
        <v>3</v>
      </c>
      <c r="AF38">
        <v>4</v>
      </c>
      <c r="AG38">
        <v>2</v>
      </c>
      <c r="AH38">
        <v>1989</v>
      </c>
      <c r="AI38">
        <v>8.2854698765733925</v>
      </c>
      <c r="AJ38">
        <v>26.806947901725465</v>
      </c>
      <c r="AK38">
        <v>-11.258310480419176</v>
      </c>
      <c r="AL38">
        <v>-1.1409726124664399</v>
      </c>
      <c r="AM38">
        <v>-15.730520209326926</v>
      </c>
      <c r="AN38">
        <v>53.031229426897987</v>
      </c>
      <c r="AO38">
        <v>112.853900145003</v>
      </c>
    </row>
    <row r="39" spans="1:42" x14ac:dyDescent="0.25">
      <c r="A39">
        <f t="shared" si="0"/>
        <v>1990</v>
      </c>
      <c r="B39">
        <v>192.18247437369385</v>
      </c>
      <c r="C39">
        <v>181.13615841033547</v>
      </c>
      <c r="D39">
        <v>28.196380543333554</v>
      </c>
      <c r="E39">
        <v>2.6219586422659908</v>
      </c>
      <c r="F39">
        <v>-7.208120349164604</v>
      </c>
      <c r="I39">
        <v>0</v>
      </c>
      <c r="J39">
        <v>-7.2081203491646058</v>
      </c>
      <c r="K39">
        <v>14.575004593236743</v>
      </c>
      <c r="L39">
        <v>27.463187032693369</v>
      </c>
      <c r="M39">
        <v>1.1124632114967725</v>
      </c>
      <c r="N39">
        <v>28.196380543333554</v>
      </c>
      <c r="O39">
        <v>35.602787456445981</v>
      </c>
      <c r="P39">
        <v>1.3661887722552013</v>
      </c>
      <c r="Q39">
        <v>0.87749569262084737</v>
      </c>
      <c r="R39">
        <v>28.196380543333554</v>
      </c>
      <c r="S39">
        <v>2.4099165315695004E-2</v>
      </c>
      <c r="T39">
        <v>1.0883640461810775</v>
      </c>
      <c r="U39">
        <v>1.1124632114967725</v>
      </c>
      <c r="AC39" t="s">
        <v>65</v>
      </c>
      <c r="AD39">
        <v>5.5143872764189998</v>
      </c>
      <c r="AE39">
        <v>3</v>
      </c>
      <c r="AF39">
        <v>4</v>
      </c>
      <c r="AG39">
        <v>2</v>
      </c>
      <c r="AH39">
        <v>1990</v>
      </c>
      <c r="AI39">
        <v>14.350605381527416</v>
      </c>
      <c r="AJ39">
        <v>28.196380543333554</v>
      </c>
      <c r="AK39">
        <v>-7.4613877907296349</v>
      </c>
      <c r="AL39">
        <v>-18.880738981345591</v>
      </c>
      <c r="AM39">
        <v>-28.627440015041337</v>
      </c>
      <c r="AN39">
        <v>42.038191625930111</v>
      </c>
      <c r="AO39">
        <v>115.33787600564139</v>
      </c>
    </row>
    <row r="40" spans="1:42" x14ac:dyDescent="0.25">
      <c r="A40">
        <f t="shared" si="0"/>
        <v>1991</v>
      </c>
      <c r="B40">
        <v>196.34077252485883</v>
      </c>
      <c r="C40">
        <v>184.75888157854217</v>
      </c>
      <c r="D40">
        <v>23.429719114010883</v>
      </c>
      <c r="E40">
        <v>-2.6649981974222001</v>
      </c>
      <c r="F40">
        <v>-7.9854832784171386</v>
      </c>
      <c r="I40">
        <v>0</v>
      </c>
      <c r="J40">
        <v>-7.9854832784171386</v>
      </c>
      <c r="K40">
        <v>10.398140712075687</v>
      </c>
      <c r="L40">
        <v>18.684071477363823</v>
      </c>
      <c r="M40">
        <v>0.91657749058320392</v>
      </c>
      <c r="N40">
        <v>23.429719114010883</v>
      </c>
      <c r="O40">
        <v>27.82581324836837</v>
      </c>
      <c r="P40">
        <v>0.92946126907998272</v>
      </c>
      <c r="Q40">
        <v>0.67072779998296528</v>
      </c>
      <c r="R40">
        <v>23.429719114010883</v>
      </c>
      <c r="S40">
        <v>-2.6554966565078608E-2</v>
      </c>
      <c r="T40">
        <v>0.94313245714828253</v>
      </c>
      <c r="U40">
        <v>0.91657749058320392</v>
      </c>
      <c r="AC40" t="s">
        <v>66</v>
      </c>
      <c r="AD40">
        <v>5.2917544722449996</v>
      </c>
      <c r="AE40">
        <v>3</v>
      </c>
      <c r="AF40">
        <v>4</v>
      </c>
      <c r="AG40">
        <v>2</v>
      </c>
      <c r="AH40">
        <v>1991</v>
      </c>
      <c r="AI40">
        <v>6.2661915386323486</v>
      </c>
      <c r="AJ40">
        <v>23.429719114010883</v>
      </c>
      <c r="AK40">
        <v>-10.994002520303081</v>
      </c>
      <c r="AL40">
        <v>-20.341793325231126</v>
      </c>
      <c r="AM40">
        <v>-31.966849094675375</v>
      </c>
      <c r="AN40">
        <v>29.08221218943951</v>
      </c>
      <c r="AO40">
        <v>113.74789961049265</v>
      </c>
      <c r="AP40">
        <v>29.08221218943951</v>
      </c>
    </row>
    <row r="41" spans="1:42" x14ac:dyDescent="0.25">
      <c r="A41">
        <f t="shared" si="0"/>
        <v>1992</v>
      </c>
      <c r="B41">
        <v>199.27277406571281</v>
      </c>
      <c r="C41">
        <v>188.45405921011303</v>
      </c>
      <c r="D41">
        <v>14.844391827865543</v>
      </c>
      <c r="E41">
        <v>-4.1358744063617321</v>
      </c>
      <c r="F41">
        <v>-7.8547857363933771</v>
      </c>
      <c r="I41">
        <v>0</v>
      </c>
      <c r="J41">
        <v>-7.8547857363933753</v>
      </c>
      <c r="K41">
        <v>3.7178792432090435</v>
      </c>
      <c r="L41">
        <v>14.733929122623465</v>
      </c>
      <c r="M41">
        <v>0.50782230591959865</v>
      </c>
      <c r="N41">
        <v>14.844391827865543</v>
      </c>
      <c r="O41">
        <v>14.341496263612562</v>
      </c>
      <c r="P41">
        <v>0.73295675824401885</v>
      </c>
      <c r="Q41">
        <v>0.57894242493731185</v>
      </c>
      <c r="R41">
        <v>14.844391827865543</v>
      </c>
      <c r="S41">
        <v>-0.16180820540093777</v>
      </c>
      <c r="T41">
        <v>0.66963051132053641</v>
      </c>
      <c r="U41">
        <v>0.50782230591959865</v>
      </c>
      <c r="AC41" t="s">
        <v>67</v>
      </c>
      <c r="AD41">
        <v>4.9481152262099997</v>
      </c>
      <c r="AE41">
        <v>3</v>
      </c>
      <c r="AF41">
        <v>4</v>
      </c>
      <c r="AG41">
        <v>2</v>
      </c>
      <c r="AH41">
        <v>1992</v>
      </c>
      <c r="AI41">
        <v>2.5844884258568124</v>
      </c>
      <c r="AJ41">
        <v>14.844391827865543</v>
      </c>
      <c r="AK41">
        <v>-8.6396010061435042</v>
      </c>
      <c r="AL41">
        <v>-10.627922512423149</v>
      </c>
      <c r="AM41">
        <v>-21.141764307239164</v>
      </c>
      <c r="AN41">
        <v>18.451808365832509</v>
      </c>
      <c r="AO41">
        <v>110.97518056697945</v>
      </c>
      <c r="AP41">
        <v>26.309493145926293</v>
      </c>
    </row>
    <row r="42" spans="1:42" x14ac:dyDescent="0.25">
      <c r="A42">
        <f>A41+1</f>
        <v>1993</v>
      </c>
      <c r="B42">
        <v>199.16753598724236</v>
      </c>
      <c r="C42">
        <v>192.22314039431529</v>
      </c>
      <c r="D42">
        <v>9.639257625404408</v>
      </c>
      <c r="E42">
        <v>-0.65617946537433958</v>
      </c>
      <c r="F42">
        <v>-3.3436582351080144</v>
      </c>
      <c r="I42">
        <v>0</v>
      </c>
      <c r="J42">
        <v>-3.3436582351080144</v>
      </c>
      <c r="K42">
        <v>3.2007060968361492</v>
      </c>
      <c r="L42">
        <v>11.853246114139342</v>
      </c>
      <c r="M42">
        <v>0.1343326232769228</v>
      </c>
      <c r="N42">
        <v>9.639257625404408</v>
      </c>
      <c r="O42">
        <v>3.7083093435064773</v>
      </c>
      <c r="P42">
        <v>0.58965376948556603</v>
      </c>
      <c r="Q42">
        <v>0.48913778210305231</v>
      </c>
      <c r="R42">
        <v>9.639257625404408</v>
      </c>
      <c r="S42">
        <v>-0.29194322265061823</v>
      </c>
      <c r="T42">
        <v>0.42627584592754103</v>
      </c>
      <c r="U42">
        <v>0.1343326232769228</v>
      </c>
      <c r="AC42" t="s">
        <v>68</v>
      </c>
      <c r="AD42">
        <v>4.9364119033450002</v>
      </c>
      <c r="AE42">
        <v>3</v>
      </c>
      <c r="AF42">
        <v>4</v>
      </c>
      <c r="AG42">
        <v>2</v>
      </c>
      <c r="AH42">
        <v>1993</v>
      </c>
      <c r="AI42">
        <v>1.981033551795619</v>
      </c>
      <c r="AJ42">
        <v>9.639257625404408</v>
      </c>
      <c r="AK42">
        <v>-4.7811588925839477</v>
      </c>
      <c r="AL42">
        <v>-13.871796695931405</v>
      </c>
      <c r="AM42">
        <v>-19.551356494995819</v>
      </c>
      <c r="AN42">
        <v>15.053952210975492</v>
      </c>
      <c r="AO42">
        <v>112.88301338704494</v>
      </c>
      <c r="AP42">
        <v>28.217325965991783</v>
      </c>
    </row>
    <row r="43" spans="1:42" x14ac:dyDescent="0.25">
      <c r="A43">
        <f t="shared" si="0"/>
        <v>1994</v>
      </c>
      <c r="B43">
        <v>204.10742847823954</v>
      </c>
      <c r="C43">
        <v>196.06760320220161</v>
      </c>
      <c r="D43">
        <v>8.4715518874931774</v>
      </c>
      <c r="E43">
        <v>-0.23510497668351454</v>
      </c>
      <c r="F43">
        <v>-2.4266172163094422</v>
      </c>
      <c r="I43">
        <v>0</v>
      </c>
      <c r="J43">
        <v>-2.4266172163094422</v>
      </c>
      <c r="K43">
        <v>0.20231041786024417</v>
      </c>
      <c r="L43">
        <v>26.971312619173204</v>
      </c>
      <c r="M43">
        <v>0.68447809811033899</v>
      </c>
      <c r="N43">
        <v>8.4715518874931774</v>
      </c>
      <c r="O43">
        <v>20.644249288361948</v>
      </c>
      <c r="P43">
        <v>1.3417198968726431</v>
      </c>
      <c r="Q43">
        <v>1.1046436895530409</v>
      </c>
      <c r="R43">
        <v>8.4715518874931774</v>
      </c>
      <c r="S43">
        <v>0.2432565320106872</v>
      </c>
      <c r="T43">
        <v>0.4412215660996518</v>
      </c>
      <c r="U43">
        <v>0.68447809811033899</v>
      </c>
      <c r="AC43" t="s">
        <v>69</v>
      </c>
      <c r="AD43">
        <v>5.388107513415</v>
      </c>
      <c r="AE43">
        <v>3</v>
      </c>
      <c r="AF43">
        <v>4</v>
      </c>
      <c r="AG43">
        <v>2</v>
      </c>
      <c r="AH43">
        <v>1994</v>
      </c>
      <c r="AI43">
        <v>7.0072815277469447</v>
      </c>
      <c r="AJ43">
        <v>8.4715518874931774</v>
      </c>
      <c r="AK43">
        <v>0.75666288829030481</v>
      </c>
      <c r="AL43">
        <v>135.90317484020309</v>
      </c>
      <c r="AM43">
        <v>127.54368178519488</v>
      </c>
      <c r="AN43">
        <v>27.173623037033448</v>
      </c>
      <c r="AO43">
        <v>115.11990291054614</v>
      </c>
      <c r="AP43">
        <v>30.454215489492992</v>
      </c>
    </row>
    <row r="44" spans="1:42" x14ac:dyDescent="0.25">
      <c r="A44">
        <f t="shared" si="0"/>
        <v>1995</v>
      </c>
      <c r="B44">
        <v>187.96321549377294</v>
      </c>
      <c r="C44">
        <v>199.98895526624565</v>
      </c>
      <c r="D44">
        <v>37.874489361128937</v>
      </c>
      <c r="E44">
        <v>1.0905055376207397E-2</v>
      </c>
      <c r="F44">
        <v>-4.6621149299687259</v>
      </c>
      <c r="I44">
        <v>0</v>
      </c>
      <c r="J44">
        <v>-4.6621149299687259</v>
      </c>
      <c r="K44">
        <v>-4.3092427691641966</v>
      </c>
      <c r="L44">
        <v>36.409953201776673</v>
      </c>
      <c r="M44">
        <v>0.53645781719866226</v>
      </c>
      <c r="N44">
        <v>37.874489361128937</v>
      </c>
      <c r="O44">
        <v>17.340912998441027</v>
      </c>
      <c r="P44">
        <v>1.8112562538130967</v>
      </c>
      <c r="Q44">
        <v>1.0588459093926348</v>
      </c>
      <c r="R44">
        <v>37.874489361128937</v>
      </c>
      <c r="S44">
        <v>-0.37001138326213745</v>
      </c>
      <c r="T44">
        <v>0.90646920046079971</v>
      </c>
      <c r="U44">
        <v>0.53645781719866226</v>
      </c>
      <c r="AC44" t="s">
        <v>70</v>
      </c>
      <c r="AD44">
        <v>5.7004794045939997</v>
      </c>
      <c r="AE44">
        <v>3</v>
      </c>
      <c r="AF44">
        <v>4</v>
      </c>
      <c r="AG44">
        <v>2</v>
      </c>
      <c r="AH44">
        <v>1995</v>
      </c>
      <c r="AI44">
        <v>90.186265166142405</v>
      </c>
      <c r="AJ44">
        <v>37.874489361128937</v>
      </c>
      <c r="AK44">
        <v>40.833992290632651</v>
      </c>
      <c r="AL44">
        <v>-10.106125718992743</v>
      </c>
      <c r="AM44">
        <v>34.995110233877845</v>
      </c>
      <c r="AN44">
        <v>32.100710432612473</v>
      </c>
      <c r="AO44">
        <v>114.74002256259321</v>
      </c>
      <c r="AP44">
        <v>30.07433514154005</v>
      </c>
    </row>
    <row r="45" spans="1:42" x14ac:dyDescent="0.25">
      <c r="A45">
        <f t="shared" si="0"/>
        <v>1996</v>
      </c>
      <c r="B45">
        <v>194.23322481780144</v>
      </c>
      <c r="C45">
        <v>203.98873437157056</v>
      </c>
      <c r="D45">
        <v>30.7428871939996</v>
      </c>
      <c r="E45">
        <v>-1.1182222219153161E-2</v>
      </c>
      <c r="F45">
        <v>-4.3307019319640654</v>
      </c>
      <c r="I45">
        <v>0</v>
      </c>
      <c r="J45">
        <v>-4.3307019319640654</v>
      </c>
      <c r="K45">
        <v>-0.41072910928596035</v>
      </c>
      <c r="L45">
        <v>22.846675301062309</v>
      </c>
      <c r="M45">
        <v>0.67917232649361603</v>
      </c>
      <c r="N45">
        <v>30.7428871939996</v>
      </c>
      <c r="O45">
        <v>25.718890636766822</v>
      </c>
      <c r="P45">
        <v>1.1365349273743937</v>
      </c>
      <c r="Q45">
        <v>0.72054295290943915</v>
      </c>
      <c r="R45">
        <v>30.7428871939996</v>
      </c>
      <c r="S45">
        <v>-0.31012883517088508</v>
      </c>
      <c r="T45">
        <v>0.98930116166450111</v>
      </c>
      <c r="U45">
        <v>0.67917232649361603</v>
      </c>
      <c r="AC45" t="s">
        <v>71</v>
      </c>
      <c r="AD45">
        <v>5.1570615398189998</v>
      </c>
      <c r="AE45">
        <v>3</v>
      </c>
      <c r="AF45">
        <v>4</v>
      </c>
      <c r="AG45">
        <v>2</v>
      </c>
      <c r="AH45">
        <v>1996</v>
      </c>
      <c r="AI45">
        <v>18.389652607295282</v>
      </c>
      <c r="AJ45">
        <v>30.7428871939996</v>
      </c>
      <c r="AK45">
        <v>-7.7904766843755358</v>
      </c>
      <c r="AL45">
        <v>-28.452514991973242</v>
      </c>
      <c r="AM45">
        <v>-37.251566420724004</v>
      </c>
      <c r="AN45">
        <v>22.435946191776349</v>
      </c>
      <c r="AO45">
        <v>111.86433213607796</v>
      </c>
      <c r="AP45">
        <v>27.198644715024805</v>
      </c>
    </row>
    <row r="46" spans="1:42" x14ac:dyDescent="0.25">
      <c r="A46">
        <f t="shared" si="0"/>
        <v>1997</v>
      </c>
      <c r="B46">
        <v>203.99475459951728</v>
      </c>
      <c r="C46">
        <v>208.06850905900197</v>
      </c>
      <c r="D46">
        <v>17.687497971679832</v>
      </c>
      <c r="E46">
        <v>0.72381656629362612</v>
      </c>
      <c r="F46">
        <v>-3.5051928379181176</v>
      </c>
      <c r="I46">
        <v>0</v>
      </c>
      <c r="J46">
        <v>-3.5051928379181181</v>
      </c>
      <c r="K46">
        <v>2.8581607498870163</v>
      </c>
      <c r="L46">
        <v>14.425373834351262</v>
      </c>
      <c r="M46">
        <v>0.78324228070370805</v>
      </c>
      <c r="N46">
        <v>17.687497971679832</v>
      </c>
      <c r="O46">
        <v>29.646264422559867</v>
      </c>
      <c r="P46">
        <v>0.71760730990957655</v>
      </c>
      <c r="Q46">
        <v>0.50513833500921956</v>
      </c>
      <c r="R46">
        <v>17.687497971679832</v>
      </c>
      <c r="S46">
        <v>0.10527658417193964</v>
      </c>
      <c r="T46">
        <v>0.67796569653176841</v>
      </c>
      <c r="U46">
        <v>0.78324228070370805</v>
      </c>
      <c r="AC46" t="s">
        <v>72</v>
      </c>
      <c r="AD46">
        <v>5.516997732778</v>
      </c>
      <c r="AE46">
        <v>3</v>
      </c>
      <c r="AF46">
        <v>4</v>
      </c>
      <c r="AG46">
        <v>2</v>
      </c>
      <c r="AH46">
        <v>1997</v>
      </c>
      <c r="AI46">
        <v>4.1978961173682716</v>
      </c>
      <c r="AJ46">
        <v>17.687497971679832</v>
      </c>
      <c r="AK46">
        <v>-9.9355059118705125</v>
      </c>
      <c r="AL46">
        <v>-25.144749463059835</v>
      </c>
      <c r="AM46">
        <v>-36.86007419346253</v>
      </c>
      <c r="AN46">
        <v>17.283534584238279</v>
      </c>
      <c r="AO46">
        <v>110.8929088720249</v>
      </c>
      <c r="AP46">
        <v>26.227221450971761</v>
      </c>
    </row>
    <row r="47" spans="1:42" x14ac:dyDescent="0.25">
      <c r="A47">
        <f t="shared" si="0"/>
        <v>1998</v>
      </c>
      <c r="B47">
        <v>210.66945997671129</v>
      </c>
      <c r="C47">
        <v>212.22987924018202</v>
      </c>
      <c r="D47">
        <v>15.385230810522099</v>
      </c>
      <c r="E47">
        <v>1.2452152184225591</v>
      </c>
      <c r="F47">
        <v>-1.7064234603396666</v>
      </c>
      <c r="I47">
        <v>0</v>
      </c>
      <c r="J47">
        <v>-1.7064234603396666</v>
      </c>
      <c r="K47">
        <v>4.5785148329048191</v>
      </c>
      <c r="L47">
        <v>14.604161072182373</v>
      </c>
      <c r="M47">
        <v>0.58823853515151903</v>
      </c>
      <c r="N47">
        <v>15.385230810522099</v>
      </c>
      <c r="O47">
        <v>20.788351236847369</v>
      </c>
      <c r="P47">
        <v>0.72650129284959775</v>
      </c>
      <c r="Q47">
        <v>0.50576650870332607</v>
      </c>
      <c r="R47">
        <v>15.385230810522099</v>
      </c>
      <c r="S47">
        <v>-7.3085918743278633E-3</v>
      </c>
      <c r="T47">
        <v>0.59554712702584689</v>
      </c>
      <c r="U47">
        <v>0.58823853515151903</v>
      </c>
      <c r="AC47" t="s">
        <v>73</v>
      </c>
      <c r="AD47">
        <v>5.6426710948940002</v>
      </c>
      <c r="AE47">
        <v>3</v>
      </c>
      <c r="AF47">
        <v>4</v>
      </c>
      <c r="AG47">
        <v>2</v>
      </c>
      <c r="AH47">
        <v>1998</v>
      </c>
      <c r="AI47">
        <v>15.371679041059139</v>
      </c>
      <c r="AJ47">
        <v>15.385230810522099</v>
      </c>
      <c r="AK47">
        <v>1.1136524714253193</v>
      </c>
      <c r="AL47">
        <v>5.0369841287549288</v>
      </c>
      <c r="AM47">
        <v>1.2393941389952978</v>
      </c>
      <c r="AN47">
        <v>19.182675905087194</v>
      </c>
      <c r="AO47">
        <v>111.56636850790819</v>
      </c>
      <c r="AP47">
        <v>26.900681086855052</v>
      </c>
    </row>
    <row r="48" spans="1:42" x14ac:dyDescent="0.25">
      <c r="A48">
        <f t="shared" si="0"/>
        <v>1999</v>
      </c>
      <c r="B48">
        <v>215.60217272678713</v>
      </c>
      <c r="C48">
        <v>216.47447682498566</v>
      </c>
      <c r="D48">
        <v>15.090753977653804</v>
      </c>
      <c r="E48">
        <v>1.130060609481462</v>
      </c>
      <c r="F48">
        <v>-2.5021325139616786</v>
      </c>
      <c r="I48">
        <v>0</v>
      </c>
      <c r="J48">
        <v>-2.5021325139616786</v>
      </c>
      <c r="K48">
        <v>6.3924037070336004</v>
      </c>
      <c r="L48">
        <v>10.501060439377596</v>
      </c>
      <c r="M48">
        <v>1.2431347284305108</v>
      </c>
      <c r="N48">
        <v>15.090753977653804</v>
      </c>
      <c r="O48">
        <v>43.481438007844872</v>
      </c>
      <c r="P48">
        <v>0.52238769127458984</v>
      </c>
      <c r="Q48">
        <v>0.39425686751746919</v>
      </c>
      <c r="R48">
        <v>15.090753977653804</v>
      </c>
      <c r="S48">
        <v>0.68424255859024896</v>
      </c>
      <c r="T48">
        <v>0.5588921698402618</v>
      </c>
      <c r="U48">
        <v>1.2431347284305108</v>
      </c>
      <c r="AC48" t="s">
        <v>74</v>
      </c>
      <c r="AD48">
        <v>5.2481119211119998</v>
      </c>
      <c r="AE48">
        <v>3</v>
      </c>
      <c r="AF48">
        <v>4</v>
      </c>
      <c r="AG48">
        <v>2</v>
      </c>
      <c r="AH48">
        <v>1999</v>
      </c>
      <c r="AI48">
        <v>4.6507321585107508</v>
      </c>
      <c r="AJ48">
        <v>15.090753977653804</v>
      </c>
      <c r="AK48">
        <v>-7.7582902310773916</v>
      </c>
      <c r="AL48">
        <v>-19.02835872998585</v>
      </c>
      <c r="AM48">
        <v>-28.095421657737376</v>
      </c>
      <c r="AN48">
        <v>16.893464146411198</v>
      </c>
      <c r="AO48">
        <v>111.32370160851302</v>
      </c>
      <c r="AP48">
        <v>26.65801418745987</v>
      </c>
    </row>
    <row r="49" spans="1:42" x14ac:dyDescent="0.25">
      <c r="A49">
        <f t="shared" si="0"/>
        <v>2000</v>
      </c>
      <c r="B49">
        <v>226.62974326113522</v>
      </c>
      <c r="C49">
        <v>220.80396636148538</v>
      </c>
      <c r="D49">
        <v>12.102339827121767</v>
      </c>
      <c r="E49">
        <v>1.1022101635507815</v>
      </c>
      <c r="F49">
        <v>-2.6090578327922183</v>
      </c>
      <c r="I49">
        <v>0</v>
      </c>
      <c r="J49">
        <v>-2.6090578327922183</v>
      </c>
      <c r="K49">
        <v>10.297332925994533</v>
      </c>
      <c r="L49">
        <v>6.7646032916786698</v>
      </c>
      <c r="M49">
        <v>0.36787635227526172</v>
      </c>
      <c r="N49">
        <v>12.102339827121767</v>
      </c>
      <c r="O49">
        <v>10.716965105388576</v>
      </c>
      <c r="P49">
        <v>0.3365132041976856</v>
      </c>
      <c r="Q49">
        <v>0.28157618178641663</v>
      </c>
      <c r="R49">
        <v>12.102339827121767</v>
      </c>
      <c r="S49">
        <v>-0.30160513731480298</v>
      </c>
      <c r="T49">
        <v>0.6694814895900647</v>
      </c>
      <c r="U49">
        <v>0.36787635227526172</v>
      </c>
      <c r="AC49" t="s">
        <v>75</v>
      </c>
      <c r="AD49">
        <v>4.6962984243439996</v>
      </c>
      <c r="AE49">
        <v>3</v>
      </c>
      <c r="AF49">
        <v>4</v>
      </c>
      <c r="AG49">
        <v>2</v>
      </c>
      <c r="AH49">
        <v>2000</v>
      </c>
      <c r="AI49">
        <v>-1.0979164342296177</v>
      </c>
      <c r="AJ49">
        <v>12.102339827121767</v>
      </c>
      <c r="AK49">
        <v>-9.80291006239481</v>
      </c>
      <c r="AL49">
        <v>-23.865423287413488</v>
      </c>
      <c r="AM49">
        <v>-35.581712621019712</v>
      </c>
      <c r="AN49">
        <v>17.061936217673203</v>
      </c>
      <c r="AO49">
        <v>111.64009425492195</v>
      </c>
      <c r="AP49">
        <v>26.974406833868787</v>
      </c>
    </row>
    <row r="50" spans="1:42" x14ac:dyDescent="0.25">
      <c r="A50">
        <f t="shared" si="0"/>
        <v>2001</v>
      </c>
      <c r="B50">
        <v>223.31589248369744</v>
      </c>
      <c r="C50">
        <v>225.22004568871509</v>
      </c>
      <c r="D50">
        <v>5.8783959966679733</v>
      </c>
      <c r="E50">
        <v>0.72603276194765975</v>
      </c>
      <c r="F50">
        <v>-2.5590833556620849</v>
      </c>
      <c r="I50">
        <v>0</v>
      </c>
      <c r="J50">
        <v>-2.5590833556620849</v>
      </c>
      <c r="K50">
        <v>11.992844043569045</v>
      </c>
      <c r="L50">
        <v>4.6242316644334114</v>
      </c>
      <c r="M50">
        <v>0.28626869199535421</v>
      </c>
      <c r="N50">
        <v>5.8783959966679733</v>
      </c>
      <c r="O50">
        <v>7.9625957914412071</v>
      </c>
      <c r="P50">
        <v>0.23003788208321177</v>
      </c>
      <c r="Q50">
        <v>0.20183848995918818</v>
      </c>
      <c r="R50">
        <v>5.8783959966679733</v>
      </c>
      <c r="S50">
        <v>8.0906096065496147E-2</v>
      </c>
      <c r="T50">
        <v>0.20536259592985806</v>
      </c>
      <c r="U50">
        <v>0.28626869199535421</v>
      </c>
      <c r="AC50" t="s">
        <v>76</v>
      </c>
      <c r="AD50">
        <v>4.2743734144649999</v>
      </c>
      <c r="AE50">
        <v>3</v>
      </c>
      <c r="AF50">
        <v>4</v>
      </c>
      <c r="AG50">
        <v>2</v>
      </c>
      <c r="AH50">
        <v>2001</v>
      </c>
      <c r="AI50">
        <v>-1.1962089351246319</v>
      </c>
      <c r="AJ50">
        <v>5.8783959966679733</v>
      </c>
      <c r="AK50">
        <v>-4.6349638420375534</v>
      </c>
      <c r="AL50">
        <v>-28.430865794532444</v>
      </c>
      <c r="AM50">
        <v>-31.640756079195221</v>
      </c>
      <c r="AN50">
        <v>16.617075708002456</v>
      </c>
      <c r="AO50">
        <v>112.03585112522792</v>
      </c>
      <c r="AP50">
        <v>27.370163704174747</v>
      </c>
    </row>
    <row r="51" spans="1:42" x14ac:dyDescent="0.25">
      <c r="A51">
        <f t="shared" si="0"/>
        <v>2002</v>
      </c>
      <c r="B51">
        <v>222.38180290445814</v>
      </c>
      <c r="C51">
        <v>229.72444660248939</v>
      </c>
      <c r="D51">
        <v>6.9567382776990483</v>
      </c>
      <c r="E51">
        <v>1.2063329256244355</v>
      </c>
      <c r="F51">
        <v>-1.7231089195385212</v>
      </c>
      <c r="I51">
        <v>0</v>
      </c>
      <c r="J51">
        <v>-1.7231089195385212</v>
      </c>
      <c r="K51">
        <v>14.248852602163225</v>
      </c>
      <c r="L51">
        <v>3.6856955056733751</v>
      </c>
      <c r="M51">
        <v>0.61199269835862202</v>
      </c>
      <c r="N51">
        <v>6.9567382776990483</v>
      </c>
      <c r="O51">
        <v>17.003462822780957</v>
      </c>
      <c r="P51">
        <v>0.18334928906132109</v>
      </c>
      <c r="Q51">
        <v>0.16388610129892625</v>
      </c>
      <c r="R51">
        <v>6.9567382776990483</v>
      </c>
      <c r="S51">
        <v>0.32977995854691944</v>
      </c>
      <c r="T51">
        <v>0.28221273981170258</v>
      </c>
      <c r="U51">
        <v>0.61199269835862202</v>
      </c>
      <c r="AC51" t="s">
        <v>77</v>
      </c>
      <c r="AD51">
        <v>4.1265817731830001</v>
      </c>
      <c r="AE51">
        <v>3</v>
      </c>
      <c r="AF51">
        <v>4</v>
      </c>
      <c r="AG51">
        <v>2</v>
      </c>
      <c r="AH51">
        <v>2002</v>
      </c>
      <c r="AI51">
        <v>3.3556478264553879</v>
      </c>
      <c r="AJ51">
        <v>6.9567382776990483</v>
      </c>
      <c r="AK51">
        <v>-1.8383761070571492</v>
      </c>
      <c r="AL51">
        <v>-18.132105299230528</v>
      </c>
      <c r="AM51">
        <v>-20.296045416120634</v>
      </c>
      <c r="AN51">
        <v>17.934548107836601</v>
      </c>
      <c r="AO51">
        <v>112.43326033366982</v>
      </c>
      <c r="AP51">
        <v>27.767572912616647</v>
      </c>
    </row>
    <row r="52" spans="1:42" x14ac:dyDescent="0.25">
      <c r="A52">
        <f t="shared" si="0"/>
        <v>2003</v>
      </c>
      <c r="B52">
        <v>222.64609786803601</v>
      </c>
      <c r="C52">
        <v>234.31893553453918</v>
      </c>
      <c r="D52">
        <v>8.5510219356928818</v>
      </c>
      <c r="E52">
        <v>0.61585500139320859</v>
      </c>
      <c r="F52">
        <v>-2.086183546591172</v>
      </c>
      <c r="I52">
        <v>0</v>
      </c>
      <c r="J52">
        <v>-2.086183546591172</v>
      </c>
      <c r="K52">
        <v>15.109528546073452</v>
      </c>
      <c r="L52">
        <v>2.5137205205057493</v>
      </c>
      <c r="M52">
        <v>0.57541897955602828</v>
      </c>
      <c r="N52">
        <v>8.5510219356928818</v>
      </c>
      <c r="O52">
        <v>15.032832639538075</v>
      </c>
      <c r="P52">
        <v>0.12504800508455971</v>
      </c>
      <c r="Q52">
        <v>0.1066094432948831</v>
      </c>
      <c r="R52">
        <v>8.5510219356928818</v>
      </c>
      <c r="S52">
        <v>0.19195056952111056</v>
      </c>
      <c r="T52">
        <v>0.38346841003491777</v>
      </c>
      <c r="U52">
        <v>0.57541897955602828</v>
      </c>
      <c r="AC52" t="s">
        <v>78</v>
      </c>
      <c r="AD52">
        <v>4.0433464234220002</v>
      </c>
      <c r="AE52">
        <v>3</v>
      </c>
      <c r="AF52">
        <v>4</v>
      </c>
      <c r="AG52">
        <v>2</v>
      </c>
      <c r="AH52">
        <v>2003</v>
      </c>
      <c r="AI52">
        <v>11.73429186642101</v>
      </c>
      <c r="AJ52">
        <v>8.5510219356928818</v>
      </c>
      <c r="AK52">
        <v>4.8440975394151708</v>
      </c>
      <c r="AL52">
        <v>-34.06988171262185</v>
      </c>
      <c r="AM52">
        <v>-31.797932937314265</v>
      </c>
      <c r="AN52">
        <v>17.623249066579202</v>
      </c>
      <c r="AO52">
        <v>112.79702407440429</v>
      </c>
      <c r="AP52">
        <v>28.131336653351116</v>
      </c>
    </row>
    <row r="53" spans="1:42" x14ac:dyDescent="0.25">
      <c r="A53">
        <f t="shared" si="0"/>
        <v>2004</v>
      </c>
      <c r="B53">
        <v>229.00943440916052</v>
      </c>
      <c r="C53">
        <v>239.00531424522995</v>
      </c>
      <c r="D53">
        <v>7.3834946592319817</v>
      </c>
      <c r="E53">
        <v>0.24901357895979317</v>
      </c>
      <c r="F53">
        <v>-2.4835657430653297</v>
      </c>
      <c r="I53">
        <v>0</v>
      </c>
      <c r="J53">
        <v>-2.4835657430653302</v>
      </c>
      <c r="K53">
        <v>14.858343385841044</v>
      </c>
      <c r="L53">
        <v>1.7227574658986125</v>
      </c>
      <c r="M53">
        <v>0.47400245009597131</v>
      </c>
      <c r="N53">
        <v>7.3834946592319817</v>
      </c>
      <c r="O53">
        <v>12.042782046257416</v>
      </c>
      <c r="P53">
        <v>8.570061094612455E-2</v>
      </c>
      <c r="Q53">
        <v>7.3037519137404666E-2</v>
      </c>
      <c r="R53">
        <v>7.3834946592319817</v>
      </c>
      <c r="S53">
        <v>6.8232278652438083E-3</v>
      </c>
      <c r="T53">
        <v>0.4671792222307275</v>
      </c>
      <c r="U53">
        <v>0.47400245009597131</v>
      </c>
      <c r="AC53" t="s">
        <v>79</v>
      </c>
      <c r="AD53">
        <v>4.0369601739299998</v>
      </c>
      <c r="AE53">
        <v>3</v>
      </c>
      <c r="AF53">
        <v>4</v>
      </c>
      <c r="AG53">
        <v>2</v>
      </c>
      <c r="AH53">
        <v>2004</v>
      </c>
      <c r="AI53">
        <v>4.6060731515538134</v>
      </c>
      <c r="AJ53">
        <v>7.3834946592319817</v>
      </c>
      <c r="AK53">
        <v>3.6113957442918121E-2</v>
      </c>
      <c r="AL53">
        <v>-28.628599581800131</v>
      </c>
      <c r="AM53">
        <v>-31.465831151666723</v>
      </c>
      <c r="AN53">
        <v>16.581100851739656</v>
      </c>
      <c r="AO53">
        <v>112.58451803240435</v>
      </c>
      <c r="AP53">
        <v>27.918830611351169</v>
      </c>
    </row>
    <row r="54" spans="1:42" x14ac:dyDescent="0.25">
      <c r="A54">
        <f t="shared" si="0"/>
        <v>2005</v>
      </c>
      <c r="B54">
        <v>232.2213944311375</v>
      </c>
      <c r="C54">
        <v>243.78542053013456</v>
      </c>
      <c r="D54">
        <v>5.5015384918432941</v>
      </c>
      <c r="E54">
        <v>0.12102619530394171</v>
      </c>
      <c r="F54">
        <v>-2.4092643210812232</v>
      </c>
      <c r="I54">
        <v>0</v>
      </c>
      <c r="J54">
        <v>-2.4092643210812232</v>
      </c>
      <c r="K54">
        <v>15.68090021150527</v>
      </c>
      <c r="L54">
        <v>-0.61425697773592536</v>
      </c>
      <c r="M54">
        <v>0.47639302929608091</v>
      </c>
      <c r="N54">
        <v>5.5015384918432941</v>
      </c>
      <c r="O54">
        <v>11.716236037972539</v>
      </c>
      <c r="P54">
        <v>-3.0556941015739542E-2</v>
      </c>
      <c r="Q54">
        <v>-2.7593421938089942E-2</v>
      </c>
      <c r="R54">
        <v>5.5015384918432941</v>
      </c>
      <c r="S54">
        <v>0.13249542418256421</v>
      </c>
      <c r="T54">
        <v>0.34389760511351669</v>
      </c>
      <c r="U54">
        <v>0.47639302929608091</v>
      </c>
      <c r="AC54" t="s">
        <v>80</v>
      </c>
      <c r="AD54">
        <v>3.9602109488770001</v>
      </c>
      <c r="AE54">
        <v>3</v>
      </c>
      <c r="AF54">
        <v>4</v>
      </c>
      <c r="AG54">
        <v>2</v>
      </c>
      <c r="AH54">
        <v>2005</v>
      </c>
      <c r="AI54">
        <v>-3.4385623443863977</v>
      </c>
      <c r="AJ54">
        <v>5.5015384918432941</v>
      </c>
      <c r="AK54">
        <v>-5.6229476285970854</v>
      </c>
      <c r="AL54">
        <v>-138.83838068604697</v>
      </c>
      <c r="AM54">
        <v>-135.65545295231217</v>
      </c>
      <c r="AN54">
        <v>15.066643233769344</v>
      </c>
      <c r="AO54">
        <v>111.99348880158323</v>
      </c>
      <c r="AP54">
        <v>27.327801380530044</v>
      </c>
    </row>
    <row r="55" spans="1:42" x14ac:dyDescent="0.25">
      <c r="A55">
        <f t="shared" si="0"/>
        <v>2006</v>
      </c>
      <c r="B55">
        <v>239.80718532123154</v>
      </c>
      <c r="C55">
        <v>248.66112894073726</v>
      </c>
      <c r="D55">
        <v>4.4366256020260009</v>
      </c>
      <c r="E55">
        <v>-0.10847534366940348</v>
      </c>
      <c r="F55">
        <v>-2.8423877173069325</v>
      </c>
      <c r="I55">
        <v>0</v>
      </c>
      <c r="J55">
        <v>-2.8423877173069325</v>
      </c>
      <c r="K55">
        <v>17.309609353956759</v>
      </c>
      <c r="L55">
        <v>-3.3000039116234365</v>
      </c>
      <c r="M55">
        <v>0.76207593111450667</v>
      </c>
      <c r="N55">
        <v>4.4366256020260009</v>
      </c>
      <c r="O55">
        <v>18.363529248252885</v>
      </c>
      <c r="P55">
        <v>-0.16416260381911085</v>
      </c>
      <c r="Q55">
        <v>-0.15025233174024036</v>
      </c>
      <c r="R55">
        <v>4.4366256020260009</v>
      </c>
      <c r="S55">
        <v>0.36953275102274397</v>
      </c>
      <c r="T55">
        <v>0.39254318009176264</v>
      </c>
      <c r="U55">
        <v>0.76207593111450667</v>
      </c>
      <c r="AC55" t="s">
        <v>81</v>
      </c>
      <c r="AD55">
        <v>3.9821195026259999</v>
      </c>
      <c r="AE55">
        <v>3</v>
      </c>
      <c r="AF55">
        <v>4</v>
      </c>
      <c r="AG55">
        <v>2</v>
      </c>
      <c r="AH55">
        <v>2006</v>
      </c>
      <c r="AI55">
        <v>1.2387717196093995E-2</v>
      </c>
      <c r="AJ55">
        <v>4.4366256020260009</v>
      </c>
      <c r="AK55">
        <v>-1.3382765673935371</v>
      </c>
      <c r="AL55">
        <v>470.70846430396489</v>
      </c>
      <c r="AM55">
        <v>437.23507118907133</v>
      </c>
      <c r="AN55">
        <v>14.009605442333323</v>
      </c>
      <c r="AO55">
        <v>110.41429280858873</v>
      </c>
      <c r="AP55">
        <v>25.748605387535548</v>
      </c>
    </row>
    <row r="56" spans="1:42" x14ac:dyDescent="0.25">
      <c r="A56">
        <f t="shared" si="0"/>
        <v>2007</v>
      </c>
      <c r="B56">
        <v>243.83485190658573</v>
      </c>
      <c r="C56">
        <v>253.63435151955201</v>
      </c>
      <c r="D56">
        <v>3.2138360917272957</v>
      </c>
      <c r="E56">
        <v>-4.9263209072831819E-2</v>
      </c>
      <c r="F56">
        <v>-2.5300363226584364</v>
      </c>
      <c r="I56">
        <v>0</v>
      </c>
      <c r="J56">
        <v>-2.5300363226584364</v>
      </c>
      <c r="K56">
        <v>18.451312861511759</v>
      </c>
      <c r="L56">
        <v>-5.9121996625093098</v>
      </c>
      <c r="M56">
        <v>0.4601331122678215</v>
      </c>
      <c r="N56">
        <v>3.2138360917272957</v>
      </c>
      <c r="O56">
        <v>9.9866702840736288</v>
      </c>
      <c r="P56">
        <v>-0.29410937589420277</v>
      </c>
      <c r="Q56">
        <v>-0.26985425781290268</v>
      </c>
      <c r="R56">
        <v>3.2138360917272957</v>
      </c>
      <c r="S56">
        <v>0.15558729068135779</v>
      </c>
      <c r="T56">
        <v>0.30454582158646371</v>
      </c>
      <c r="U56">
        <v>0.4601331122678215</v>
      </c>
      <c r="AC56" t="s">
        <v>82</v>
      </c>
      <c r="AD56">
        <v>3.9765218067329999</v>
      </c>
      <c r="AE56">
        <v>3</v>
      </c>
      <c r="AF56">
        <v>4</v>
      </c>
      <c r="AG56">
        <v>2</v>
      </c>
      <c r="AH56">
        <v>2007</v>
      </c>
      <c r="AI56">
        <v>0.26561480959301775</v>
      </c>
      <c r="AJ56">
        <v>3.2138360917272957</v>
      </c>
      <c r="AK56">
        <v>-0.24685813708804627</v>
      </c>
      <c r="AL56">
        <v>85.510014601772767</v>
      </c>
      <c r="AM56">
        <v>79.157353168130157</v>
      </c>
      <c r="AN56">
        <v>12.53911319900245</v>
      </c>
      <c r="AO56">
        <v>109.74588986444675</v>
      </c>
      <c r="AP56">
        <v>25.080202443393564</v>
      </c>
    </row>
    <row r="57" spans="1:42" x14ac:dyDescent="0.25">
      <c r="A57">
        <f t="shared" si="0"/>
        <v>2008</v>
      </c>
      <c r="B57">
        <v>243.2783067141504</v>
      </c>
      <c r="C57">
        <v>258.70703854994304</v>
      </c>
      <c r="D57">
        <v>6.0012527420997053</v>
      </c>
      <c r="E57">
        <v>7.5718023916252306E-2</v>
      </c>
      <c r="F57">
        <v>-2.0631541493006154</v>
      </c>
      <c r="I57">
        <v>0</v>
      </c>
      <c r="J57">
        <v>-2.0631541493006154</v>
      </c>
      <c r="K57">
        <v>23.257617096202495</v>
      </c>
      <c r="L57">
        <v>-8.7778627403516793</v>
      </c>
      <c r="M57">
        <v>0.78903891029465623</v>
      </c>
      <c r="N57">
        <v>6.0012527420997053</v>
      </c>
      <c r="O57">
        <v>16.735773391469479</v>
      </c>
      <c r="P57">
        <v>-0.4366651804100406</v>
      </c>
      <c r="Q57">
        <v>-0.40905118282458924</v>
      </c>
      <c r="R57">
        <v>6.0012527420997053</v>
      </c>
      <c r="S57">
        <v>0.43611752265945025</v>
      </c>
      <c r="T57">
        <v>0.35292138763520603</v>
      </c>
      <c r="U57">
        <v>0.78903891029465623</v>
      </c>
      <c r="AC57" t="s">
        <v>83</v>
      </c>
      <c r="AD57">
        <v>4.2015098722420001</v>
      </c>
      <c r="AE57">
        <v>3</v>
      </c>
      <c r="AF57">
        <v>4</v>
      </c>
      <c r="AG57">
        <v>2</v>
      </c>
      <c r="AH57">
        <v>2008</v>
      </c>
      <c r="AI57">
        <v>1.8440836887469114</v>
      </c>
      <c r="AJ57">
        <v>6.0012527420997053</v>
      </c>
      <c r="AK57">
        <v>-2.0529601744537773</v>
      </c>
      <c r="AL57">
        <v>53.704851836944641</v>
      </c>
      <c r="AM57">
        <v>48.470336616238342</v>
      </c>
      <c r="AN57">
        <v>14.479754355850815</v>
      </c>
      <c r="AO57">
        <v>109.38201105096307</v>
      </c>
      <c r="AP57">
        <v>24.716323629909873</v>
      </c>
    </row>
    <row r="58" spans="1:42" x14ac:dyDescent="0.25">
      <c r="A58">
        <f t="shared" si="0"/>
        <v>2009</v>
      </c>
      <c r="B58">
        <v>228.14327041749593</v>
      </c>
      <c r="C58">
        <v>263.8811793209419</v>
      </c>
      <c r="D58">
        <v>3.5369354102106731</v>
      </c>
      <c r="E58">
        <v>2.6413199410199271</v>
      </c>
      <c r="F58">
        <v>7.4285252109244596E-2</v>
      </c>
      <c r="I58">
        <v>0</v>
      </c>
      <c r="J58">
        <v>7.4285252109244609E-2</v>
      </c>
      <c r="K58">
        <v>27.423636843295597</v>
      </c>
      <c r="L58">
        <v>-0.40109554840305389</v>
      </c>
      <c r="M58">
        <v>0.52626096358668273</v>
      </c>
      <c r="N58">
        <v>3.5369354102106731</v>
      </c>
      <c r="O58">
        <v>9.4347678961352202</v>
      </c>
      <c r="P58">
        <v>-1.9952973199267254E-2</v>
      </c>
      <c r="Q58">
        <v>-1.5817972997639922E-2</v>
      </c>
      <c r="R58">
        <v>3.5369354102106731</v>
      </c>
      <c r="S58">
        <v>0.60042745469840231</v>
      </c>
      <c r="T58">
        <v>-7.4166491111719593E-2</v>
      </c>
      <c r="U58">
        <v>0.52626096358668273</v>
      </c>
      <c r="AC58" t="s">
        <v>84</v>
      </c>
      <c r="AD58">
        <v>4.534442653488</v>
      </c>
      <c r="AE58">
        <v>3</v>
      </c>
      <c r="AF58">
        <v>4</v>
      </c>
      <c r="AG58">
        <v>2</v>
      </c>
      <c r="AH58">
        <v>2009</v>
      </c>
      <c r="AI58">
        <v>21.417960624933595</v>
      </c>
      <c r="AJ58">
        <v>3.5369354102106731</v>
      </c>
      <c r="AK58">
        <v>18.164189227260419</v>
      </c>
      <c r="AL58">
        <v>-96.314770547514044</v>
      </c>
      <c r="AM58">
        <v>-95.430601272001851</v>
      </c>
      <c r="AN58">
        <v>27.022541294892545</v>
      </c>
      <c r="AO58">
        <v>111.80824986392598</v>
      </c>
      <c r="AP58">
        <v>27.142562442872769</v>
      </c>
    </row>
    <row r="59" spans="1:42" x14ac:dyDescent="0.25">
      <c r="A59">
        <f t="shared" si="0"/>
        <v>2010</v>
      </c>
      <c r="B59">
        <v>236.09458517941212</v>
      </c>
      <c r="C59">
        <v>269.15880290736072</v>
      </c>
      <c r="D59">
        <v>4.4851581469596002</v>
      </c>
      <c r="E59">
        <v>3.2583563147898293</v>
      </c>
      <c r="F59">
        <v>1.0000976245828119</v>
      </c>
      <c r="I59">
        <v>0</v>
      </c>
      <c r="J59">
        <v>1.0000976245828119</v>
      </c>
      <c r="K59">
        <v>30.466433081188534</v>
      </c>
      <c r="L59">
        <v>-0.79392229982269746</v>
      </c>
      <c r="M59">
        <v>0.53987079580134056</v>
      </c>
      <c r="N59">
        <v>4.4851581469596002</v>
      </c>
      <c r="O59">
        <v>9.7132381848154647</v>
      </c>
      <c r="P59">
        <v>-3.949460529725065E-2</v>
      </c>
      <c r="Q59">
        <v>-3.4582897895177545E-2</v>
      </c>
      <c r="R59">
        <v>4.4851581469596002</v>
      </c>
      <c r="S59">
        <v>-6.1872096893962336E-3</v>
      </c>
      <c r="T59">
        <v>0.5460580054907368</v>
      </c>
      <c r="U59">
        <v>0.53987079580134056</v>
      </c>
      <c r="AC59" t="s">
        <v>85</v>
      </c>
      <c r="AD59">
        <v>4.2307286521330001</v>
      </c>
      <c r="AE59">
        <v>3</v>
      </c>
      <c r="AF59">
        <v>4</v>
      </c>
      <c r="AG59">
        <v>2</v>
      </c>
      <c r="AH59">
        <v>2010</v>
      </c>
      <c r="AI59">
        <v>-6.4932718391580879</v>
      </c>
      <c r="AJ59">
        <v>4.4851581469596002</v>
      </c>
      <c r="AK59">
        <v>-9.4643537212311557</v>
      </c>
      <c r="AL59">
        <v>129.8028491129478</v>
      </c>
      <c r="AM59">
        <v>97.938447081666141</v>
      </c>
      <c r="AN59">
        <v>29.672510781365837</v>
      </c>
      <c r="AO59">
        <v>114.4793876087178</v>
      </c>
      <c r="AP59">
        <v>29.81370018766459</v>
      </c>
    </row>
    <row r="60" spans="1:42" x14ac:dyDescent="0.25">
      <c r="A60">
        <f t="shared" si="0"/>
        <v>2011</v>
      </c>
      <c r="B60">
        <v>241.99054983146772</v>
      </c>
      <c r="C60">
        <v>274.54197896550795</v>
      </c>
      <c r="D60">
        <v>5.2878686184840706</v>
      </c>
      <c r="E60">
        <v>2.8374384648905919</v>
      </c>
      <c r="F60">
        <v>0.65098393897843432</v>
      </c>
      <c r="I60">
        <v>0</v>
      </c>
      <c r="J60">
        <v>0.65098393897843421</v>
      </c>
      <c r="K60">
        <v>32.98745903938886</v>
      </c>
      <c r="L60">
        <v>-3.3351681136277409</v>
      </c>
      <c r="M60">
        <v>0.56248678716753431</v>
      </c>
      <c r="N60">
        <v>5.2878686184840706</v>
      </c>
      <c r="O60">
        <v>10.104746723227343</v>
      </c>
      <c r="P60">
        <v>-0.16591188870386966</v>
      </c>
      <c r="Q60">
        <v>-0.1523957713019585</v>
      </c>
      <c r="R60">
        <v>5.2878686184840706</v>
      </c>
      <c r="S60">
        <v>3.1083134180317273E-2</v>
      </c>
      <c r="T60">
        <v>0.53140365298721703</v>
      </c>
      <c r="U60">
        <v>0.56248678716753431</v>
      </c>
      <c r="AC60" t="s">
        <v>86</v>
      </c>
      <c r="AD60">
        <v>4.2101130803629996</v>
      </c>
      <c r="AE60">
        <v>3</v>
      </c>
      <c r="AF60">
        <v>4</v>
      </c>
      <c r="AG60">
        <v>2</v>
      </c>
      <c r="AH60">
        <v>2011</v>
      </c>
      <c r="AI60">
        <v>-1.6831528416476726</v>
      </c>
      <c r="AJ60">
        <v>5.2878686184840706</v>
      </c>
      <c r="AK60">
        <v>-4.6703067687784543</v>
      </c>
      <c r="AL60">
        <v>358.49133956247891</v>
      </c>
      <c r="AM60">
        <v>320.0874713271773</v>
      </c>
      <c r="AN60">
        <v>29.652290925761118</v>
      </c>
      <c r="AO60">
        <v>116.67090790386506</v>
      </c>
      <c r="AP60">
        <v>32.005220482811872</v>
      </c>
    </row>
    <row r="61" spans="1:42" x14ac:dyDescent="0.25">
      <c r="A61">
        <f t="shared" si="0"/>
        <v>2012</v>
      </c>
      <c r="B61">
        <v>248.09287866604541</v>
      </c>
      <c r="C61">
        <v>280.0328185448181</v>
      </c>
      <c r="D61">
        <v>3.2524543226150504</v>
      </c>
      <c r="E61">
        <v>3.0137661640068907</v>
      </c>
      <c r="F61">
        <v>0.72865516284493503</v>
      </c>
      <c r="I61">
        <v>0</v>
      </c>
      <c r="J61">
        <v>0.72865516284493492</v>
      </c>
      <c r="K61">
        <v>36.609860553267708</v>
      </c>
      <c r="L61">
        <v>-3.9654916295409173</v>
      </c>
      <c r="M61">
        <v>0.61684754558571275</v>
      </c>
      <c r="N61">
        <v>3.2524543226150504</v>
      </c>
      <c r="O61">
        <v>10.809223944607261</v>
      </c>
      <c r="P61">
        <v>-0.19726807869390486</v>
      </c>
      <c r="Q61">
        <v>-0.17316986550950866</v>
      </c>
      <c r="R61">
        <v>3.2524543226150504</v>
      </c>
      <c r="S61">
        <v>0.19447823052164548</v>
      </c>
      <c r="T61">
        <v>0.42236931506406722</v>
      </c>
      <c r="U61">
        <v>0.61684754558571275</v>
      </c>
      <c r="AC61" t="s">
        <v>87</v>
      </c>
      <c r="AD61">
        <v>4.2852202647390003</v>
      </c>
      <c r="AE61">
        <v>3</v>
      </c>
      <c r="AF61">
        <v>4</v>
      </c>
      <c r="AG61">
        <v>2</v>
      </c>
      <c r="AH61">
        <v>2012</v>
      </c>
      <c r="AI61">
        <v>6.005906899588731</v>
      </c>
      <c r="AJ61">
        <v>3.2524543226150504</v>
      </c>
      <c r="AK61">
        <v>4.6357048459947148</v>
      </c>
      <c r="AL61">
        <v>18.197591879161436</v>
      </c>
      <c r="AM61">
        <v>18.899302656967375</v>
      </c>
      <c r="AN61">
        <v>32.644368923726788</v>
      </c>
      <c r="AO61">
        <v>119.42642120500199</v>
      </c>
      <c r="AP61">
        <v>34.760733783948808</v>
      </c>
    </row>
    <row r="62" spans="1:42" x14ac:dyDescent="0.25">
      <c r="A62">
        <f t="shared" si="0"/>
        <v>2013</v>
      </c>
      <c r="B62">
        <v>247.96268572576659</v>
      </c>
      <c r="C62">
        <v>285.63347491571449</v>
      </c>
      <c r="D62">
        <v>1.7588117733929653</v>
      </c>
      <c r="E62">
        <v>2.7119391276916764</v>
      </c>
      <c r="F62">
        <v>0.43640607994301789</v>
      </c>
      <c r="I62">
        <v>0</v>
      </c>
      <c r="J62">
        <v>0.43640607994301789</v>
      </c>
      <c r="K62">
        <v>37.980612326978239</v>
      </c>
      <c r="L62">
        <v>-4.1864153338029579</v>
      </c>
      <c r="M62">
        <v>0.52072113696830169</v>
      </c>
      <c r="N62">
        <v>1.7588117733929653</v>
      </c>
      <c r="O62">
        <v>8.4934654916541064</v>
      </c>
      <c r="P62">
        <v>-0.20825819007203897</v>
      </c>
      <c r="Q62">
        <v>-0.18851394067931651</v>
      </c>
      <c r="R62">
        <v>1.7588117733929653</v>
      </c>
      <c r="S62">
        <v>0.32804034517719494</v>
      </c>
      <c r="T62">
        <v>0.19268079179110675</v>
      </c>
      <c r="U62">
        <v>0.52072113696830169</v>
      </c>
      <c r="AC62" t="s">
        <v>88</v>
      </c>
      <c r="AD62">
        <v>4.3661458133369999</v>
      </c>
      <c r="AE62">
        <v>3</v>
      </c>
      <c r="AF62">
        <v>4</v>
      </c>
      <c r="AG62">
        <v>2</v>
      </c>
      <c r="AH62">
        <v>2013</v>
      </c>
      <c r="AI62">
        <v>-3.0180942648236009</v>
      </c>
      <c r="AJ62">
        <v>1.7588117733929653</v>
      </c>
      <c r="AK62">
        <v>-3.0217991814063927</v>
      </c>
      <c r="AL62">
        <v>10.341297048107666</v>
      </c>
      <c r="AM62">
        <v>5.5711554808556496</v>
      </c>
      <c r="AN62">
        <v>33.794196993175284</v>
      </c>
      <c r="AO62">
        <v>121.94569849890057</v>
      </c>
      <c r="AP62">
        <v>37.280011077847412</v>
      </c>
    </row>
    <row r="63" spans="1:42" x14ac:dyDescent="0.25">
      <c r="A63">
        <f t="shared" si="0"/>
        <v>2014</v>
      </c>
      <c r="B63">
        <v>250.15049721545935</v>
      </c>
      <c r="C63">
        <v>291.3461444140288</v>
      </c>
      <c r="D63">
        <v>4.7068752872590602</v>
      </c>
      <c r="E63">
        <v>3.6751672507463389</v>
      </c>
      <c r="F63">
        <v>1.2983452843077676</v>
      </c>
      <c r="I63">
        <v>0</v>
      </c>
      <c r="J63">
        <v>1.2983452843077679</v>
      </c>
      <c r="K63">
        <v>40.782445710244247</v>
      </c>
      <c r="L63">
        <v>-4.565499134271918</v>
      </c>
      <c r="M63">
        <v>0.98137618832279339</v>
      </c>
      <c r="N63">
        <v>4.7068752872590602</v>
      </c>
      <c r="O63">
        <v>15.799211826692972</v>
      </c>
      <c r="P63">
        <v>-0.22711616279486949</v>
      </c>
      <c r="Q63">
        <v>-0.20279123142841488</v>
      </c>
      <c r="R63">
        <v>4.7068752872590602</v>
      </c>
      <c r="S63">
        <v>0.54136240321991291</v>
      </c>
      <c r="T63">
        <v>0.44001378510288053</v>
      </c>
      <c r="U63">
        <v>0.98137618832279339</v>
      </c>
      <c r="AC63" t="s">
        <v>89</v>
      </c>
      <c r="AD63">
        <v>4.488254631537</v>
      </c>
      <c r="AE63">
        <v>3</v>
      </c>
      <c r="AF63">
        <v>4</v>
      </c>
      <c r="AG63">
        <v>2</v>
      </c>
      <c r="AH63">
        <v>2014</v>
      </c>
      <c r="AI63">
        <v>4.1779571053587761</v>
      </c>
      <c r="AJ63">
        <v>4.7068752872590602</v>
      </c>
      <c r="AK63">
        <v>1.3771906289405944</v>
      </c>
      <c r="AL63">
        <v>10.015599218166171</v>
      </c>
      <c r="AM63">
        <v>9.0550929671996627</v>
      </c>
      <c r="AN63">
        <v>36.216946575972329</v>
      </c>
      <c r="AO63">
        <v>125.08984806131905</v>
      </c>
      <c r="AP63">
        <v>40.424160640265882</v>
      </c>
    </row>
    <row r="64" spans="1:42" x14ac:dyDescent="0.25">
      <c r="A64">
        <f t="shared" si="0"/>
        <v>2015</v>
      </c>
      <c r="B64">
        <v>253.37379579746928</v>
      </c>
      <c r="C64">
        <v>297.17306730230939</v>
      </c>
      <c r="D64">
        <v>3.0721023030268357</v>
      </c>
      <c r="E64">
        <v>4.0787300164683788</v>
      </c>
      <c r="F64">
        <v>1.3975762976550679</v>
      </c>
      <c r="I64">
        <v>0</v>
      </c>
      <c r="J64">
        <v>1.3975762976550679</v>
      </c>
      <c r="K64">
        <v>38.255788137882689</v>
      </c>
      <c r="L64">
        <v>-1.397362666890779</v>
      </c>
      <c r="M64">
        <v>1.1435800452269314</v>
      </c>
      <c r="N64">
        <v>3.0721023030268357</v>
      </c>
      <c r="O64">
        <v>16.821306371746658</v>
      </c>
      <c r="P64">
        <v>-6.9513461201794899E-2</v>
      </c>
      <c r="Q64">
        <v>-5.3076605236286344E-2</v>
      </c>
      <c r="R64">
        <v>3.0721023030268357</v>
      </c>
      <c r="S64">
        <v>0.74905439685779296</v>
      </c>
      <c r="T64">
        <v>0.39452564836913839</v>
      </c>
      <c r="U64">
        <v>1.1435800452269314</v>
      </c>
      <c r="AC64" t="s">
        <v>90</v>
      </c>
      <c r="AD64">
        <v>4.8188281160419999</v>
      </c>
      <c r="AE64">
        <v>3</v>
      </c>
      <c r="AF64">
        <v>4</v>
      </c>
      <c r="AG64">
        <v>2</v>
      </c>
      <c r="AH64">
        <v>2015</v>
      </c>
      <c r="AI64">
        <v>19.258307279140642</v>
      </c>
      <c r="AJ64">
        <v>3.0721023030268357</v>
      </c>
      <c r="AK64">
        <v>16.941027660039289</v>
      </c>
      <c r="AL64">
        <v>-73.133463613004054</v>
      </c>
      <c r="AM64">
        <v>-69.392992402491743</v>
      </c>
      <c r="AN64">
        <v>36.858425470991911</v>
      </c>
      <c r="AO64">
        <v>128.62967223552286</v>
      </c>
      <c r="AP64">
        <v>43.96398481446969</v>
      </c>
    </row>
    <row r="65" spans="1:42" x14ac:dyDescent="0.25">
      <c r="A65">
        <f t="shared" si="0"/>
        <v>2016</v>
      </c>
      <c r="B65">
        <v>255.81379387347795</v>
      </c>
      <c r="C65">
        <v>303.1165286483556</v>
      </c>
      <c r="D65">
        <v>4.6095826031948617</v>
      </c>
      <c r="E65">
        <v>3.0115886782681125</v>
      </c>
      <c r="F65">
        <v>0.14936346099804076</v>
      </c>
      <c r="I65">
        <v>0</v>
      </c>
      <c r="J65">
        <v>0.14936346099804082</v>
      </c>
      <c r="K65">
        <v>37.625320521799502</v>
      </c>
      <c r="L65">
        <v>0.54217256623533427</v>
      </c>
      <c r="M65">
        <v>1.0675074224491905</v>
      </c>
      <c r="N65">
        <v>4.6095826031948617</v>
      </c>
      <c r="O65">
        <v>14.382324159897575</v>
      </c>
      <c r="P65">
        <v>2.6971016573339782E-2</v>
      </c>
      <c r="Q65">
        <v>1.8091479371638436E-2</v>
      </c>
      <c r="R65">
        <v>4.6095826031948617</v>
      </c>
      <c r="S65">
        <v>0.5478821294301337</v>
      </c>
      <c r="T65">
        <v>0.5196252930190568</v>
      </c>
      <c r="U65">
        <v>1.0675074224491905</v>
      </c>
      <c r="AC65" t="s">
        <v>91</v>
      </c>
      <c r="AD65">
        <v>5.0600807409169999</v>
      </c>
      <c r="AE65">
        <v>3</v>
      </c>
      <c r="AF65">
        <v>4</v>
      </c>
      <c r="AG65">
        <v>2</v>
      </c>
      <c r="AH65">
        <v>2016</v>
      </c>
      <c r="AI65">
        <v>17.789224037425335</v>
      </c>
      <c r="AJ65">
        <v>4.6095826031948617</v>
      </c>
      <c r="AK65">
        <v>13.830189525981318</v>
      </c>
      <c r="AL65">
        <v>-134.86474958049942</v>
      </c>
      <c r="AM65">
        <v>-138.79970311799605</v>
      </c>
      <c r="AN65">
        <v>38.167493088034838</v>
      </c>
      <c r="AO65">
        <v>131.05361626269374</v>
      </c>
      <c r="AP65">
        <v>46.387928841640552</v>
      </c>
    </row>
    <row r="66" spans="1:42" x14ac:dyDescent="0.25">
      <c r="A66">
        <v>2017</v>
      </c>
      <c r="B66">
        <v>257.75640439325394</v>
      </c>
      <c r="C66">
        <v>309.17885922132274</v>
      </c>
      <c r="D66">
        <v>6.1327095655805186</v>
      </c>
      <c r="E66">
        <v>1.3162622235834749</v>
      </c>
      <c r="F66">
        <v>-1.6821680688013276</v>
      </c>
      <c r="I66">
        <v>0</v>
      </c>
      <c r="J66">
        <v>-1.6821680688013276</v>
      </c>
      <c r="K66">
        <v>36.884329046676022</v>
      </c>
      <c r="L66">
        <v>2.0302589888838689</v>
      </c>
      <c r="M66">
        <v>0.69361901007183324</v>
      </c>
      <c r="N66">
        <v>6.1327095655805186</v>
      </c>
      <c r="O66">
        <v>8.8480220628797124</v>
      </c>
      <c r="P66">
        <v>0.10099763847806104</v>
      </c>
      <c r="Q66">
        <v>6.9706550609334603E-2</v>
      </c>
      <c r="R66">
        <v>6.1327095655805186</v>
      </c>
      <c r="S66">
        <v>4.3009716375751239E-2</v>
      </c>
      <c r="T66">
        <v>0.650609293696082</v>
      </c>
      <c r="U66">
        <v>0.69361901007183324</v>
      </c>
      <c r="AC66" t="s">
        <v>92</v>
      </c>
      <c r="AD66">
        <v>5.4012360284309997</v>
      </c>
      <c r="AE66">
        <v>3</v>
      </c>
      <c r="AF66">
        <v>4</v>
      </c>
      <c r="AG66">
        <v>2</v>
      </c>
      <c r="AH66">
        <v>2017</v>
      </c>
      <c r="AI66">
        <v>1.2245999999999999</v>
      </c>
      <c r="AJ66">
        <v>6.1326999999999998</v>
      </c>
      <c r="AK66">
        <v>-2.8116089996155003</v>
      </c>
      <c r="AL66">
        <v>293.1662370610382</v>
      </c>
      <c r="AM66">
        <v>274.46730346046667</v>
      </c>
      <c r="AN66">
        <v>38.914588035559888</v>
      </c>
      <c r="AO66">
        <v>132.20795297086374</v>
      </c>
      <c r="AP66">
        <v>47.54226554981058</v>
      </c>
    </row>
    <row r="67" spans="1:42" x14ac:dyDescent="0.25">
      <c r="AC67" t="s">
        <v>93</v>
      </c>
      <c r="AD67">
        <v>5.4252942612019996</v>
      </c>
      <c r="AE67">
        <v>3</v>
      </c>
      <c r="AF67">
        <v>4</v>
      </c>
      <c r="AG67">
        <v>2</v>
      </c>
    </row>
    <row r="68" spans="1:42" x14ac:dyDescent="0.25">
      <c r="AC68" t="s">
        <v>94</v>
      </c>
      <c r="AD68">
        <v>5.1908482560099998</v>
      </c>
      <c r="AE68">
        <v>3</v>
      </c>
      <c r="AF68">
        <v>4</v>
      </c>
      <c r="AG68">
        <v>2</v>
      </c>
    </row>
    <row r="69" spans="1:42" x14ac:dyDescent="0.25">
      <c r="AC69" t="s">
        <v>95</v>
      </c>
      <c r="AD69">
        <v>4.5448212444619998</v>
      </c>
      <c r="AE69">
        <v>3</v>
      </c>
      <c r="AF69">
        <v>4</v>
      </c>
      <c r="AG69">
        <v>2</v>
      </c>
    </row>
    <row r="70" spans="1:42" x14ac:dyDescent="0.25">
      <c r="AC70" t="s">
        <v>96</v>
      </c>
      <c r="AD70">
        <v>4.2694243109740002</v>
      </c>
      <c r="AE70">
        <v>3</v>
      </c>
      <c r="AF70">
        <v>4</v>
      </c>
      <c r="AG70">
        <v>2</v>
      </c>
    </row>
    <row r="71" spans="1:42" x14ac:dyDescent="0.25">
      <c r="AC71" t="s">
        <v>97</v>
      </c>
      <c r="AD71">
        <v>4.3856743227330002</v>
      </c>
      <c r="AE71">
        <v>3</v>
      </c>
      <c r="AF71">
        <v>4</v>
      </c>
      <c r="AG71">
        <v>2</v>
      </c>
    </row>
    <row r="72" spans="1:42" x14ac:dyDescent="0.25">
      <c r="AC72" t="s">
        <v>98</v>
      </c>
      <c r="AD72">
        <v>4.5995810209860002</v>
      </c>
      <c r="AE72">
        <v>3</v>
      </c>
      <c r="AF72">
        <v>4</v>
      </c>
      <c r="AG72">
        <v>2</v>
      </c>
    </row>
    <row r="73" spans="1:42" x14ac:dyDescent="0.25">
      <c r="AC73" t="s">
        <v>99</v>
      </c>
      <c r="AD73">
        <v>4.599172830523</v>
      </c>
      <c r="AE73">
        <v>3</v>
      </c>
      <c r="AF73">
        <v>4</v>
      </c>
      <c r="AG73">
        <v>2</v>
      </c>
    </row>
    <row r="74" spans="1:42" x14ac:dyDescent="0.25">
      <c r="AC74" t="s">
        <v>100</v>
      </c>
      <c r="AD74">
        <v>4.3315522775139996</v>
      </c>
      <c r="AE74">
        <v>3</v>
      </c>
      <c r="AF74">
        <v>4</v>
      </c>
      <c r="AG74">
        <v>2</v>
      </c>
    </row>
    <row r="75" spans="1:42" x14ac:dyDescent="0.25">
      <c r="AC75" t="s">
        <v>101</v>
      </c>
      <c r="AD75">
        <v>4.4660710682250002</v>
      </c>
      <c r="AE75">
        <v>3</v>
      </c>
      <c r="AF75">
        <v>4</v>
      </c>
      <c r="AG75">
        <v>2</v>
      </c>
    </row>
    <row r="76" spans="1:42" x14ac:dyDescent="0.25">
      <c r="AC76" t="s">
        <v>102</v>
      </c>
      <c r="AD76">
        <v>3.9491316833029999</v>
      </c>
      <c r="AE76">
        <v>3</v>
      </c>
      <c r="AF76">
        <v>4</v>
      </c>
      <c r="AG76">
        <v>2</v>
      </c>
    </row>
    <row r="77" spans="1:42" x14ac:dyDescent="0.25">
      <c r="AC77" t="s">
        <v>103</v>
      </c>
      <c r="AD77">
        <v>3.5098822806090002</v>
      </c>
      <c r="AE77">
        <v>3</v>
      </c>
      <c r="AF77">
        <v>4</v>
      </c>
      <c r="AG77">
        <v>2</v>
      </c>
    </row>
    <row r="78" spans="1:42" x14ac:dyDescent="0.25">
      <c r="AC78" t="s">
        <v>104</v>
      </c>
      <c r="AD78">
        <v>3.0502478270240001</v>
      </c>
      <c r="AE78">
        <v>3</v>
      </c>
      <c r="AF78">
        <v>4</v>
      </c>
      <c r="AG78">
        <v>2</v>
      </c>
    </row>
    <row r="79" spans="1:42" x14ac:dyDescent="0.25">
      <c r="AC79" t="s">
        <v>105</v>
      </c>
      <c r="AD79">
        <v>2.9140476148090002</v>
      </c>
      <c r="AE79">
        <v>3</v>
      </c>
      <c r="AF79">
        <v>4</v>
      </c>
      <c r="AG79">
        <v>2</v>
      </c>
    </row>
    <row r="80" spans="1:42" x14ac:dyDescent="0.25">
      <c r="AC80" t="s">
        <v>106</v>
      </c>
      <c r="AD80">
        <v>3.3327410039980001</v>
      </c>
      <c r="AE80">
        <v>3</v>
      </c>
      <c r="AF80">
        <v>4</v>
      </c>
      <c r="AG80">
        <v>2</v>
      </c>
    </row>
    <row r="81" spans="29:33" x14ac:dyDescent="0.25">
      <c r="AC81" t="s">
        <v>107</v>
      </c>
      <c r="AD81">
        <v>3.9350000888459999</v>
      </c>
      <c r="AE81">
        <v>3</v>
      </c>
      <c r="AF81">
        <v>4</v>
      </c>
      <c r="AG81">
        <v>2</v>
      </c>
    </row>
    <row r="82" spans="29:33" x14ac:dyDescent="0.25">
      <c r="AC82" t="s">
        <v>108</v>
      </c>
      <c r="AD82">
        <v>3.7483728714510001</v>
      </c>
      <c r="AE82">
        <v>3</v>
      </c>
      <c r="AF82">
        <v>4</v>
      </c>
      <c r="AG82">
        <v>2</v>
      </c>
    </row>
    <row r="83" spans="29:33" x14ac:dyDescent="0.25">
      <c r="AC83" t="s">
        <v>109</v>
      </c>
      <c r="AD83">
        <v>3.4124367495899999</v>
      </c>
      <c r="AE83">
        <v>3</v>
      </c>
      <c r="AF83">
        <v>4</v>
      </c>
      <c r="AG83">
        <v>2</v>
      </c>
    </row>
    <row r="84" spans="29:33" x14ac:dyDescent="0.25">
      <c r="AC84" t="s">
        <v>110</v>
      </c>
      <c r="AD84">
        <v>3.196535549269</v>
      </c>
      <c r="AE84">
        <v>3</v>
      </c>
      <c r="AF84">
        <v>4</v>
      </c>
      <c r="AG84">
        <v>2</v>
      </c>
    </row>
    <row r="85" spans="29:33" x14ac:dyDescent="0.25">
      <c r="AC85" t="s">
        <v>111</v>
      </c>
      <c r="AD85">
        <v>2.9958786854060002</v>
      </c>
      <c r="AE85">
        <v>3</v>
      </c>
      <c r="AF85">
        <v>4</v>
      </c>
      <c r="AG85">
        <v>2</v>
      </c>
    </row>
    <row r="86" spans="29:33" x14ac:dyDescent="0.25">
      <c r="AC86" t="s">
        <v>112</v>
      </c>
      <c r="AD86">
        <v>3.1838655936250002</v>
      </c>
      <c r="AE86">
        <v>3</v>
      </c>
      <c r="AF86">
        <v>4</v>
      </c>
      <c r="AG86">
        <v>2</v>
      </c>
    </row>
    <row r="87" spans="29:33" x14ac:dyDescent="0.25">
      <c r="AC87" t="s">
        <v>113</v>
      </c>
      <c r="AD87">
        <v>3.0634554091189998</v>
      </c>
      <c r="AE87">
        <v>3</v>
      </c>
      <c r="AF87">
        <v>4</v>
      </c>
      <c r="AG87">
        <v>2</v>
      </c>
    </row>
    <row r="88" spans="29:33" x14ac:dyDescent="0.25">
      <c r="AC88" t="s">
        <v>114</v>
      </c>
      <c r="AD88">
        <v>3.465845808449</v>
      </c>
      <c r="AE88">
        <v>3</v>
      </c>
      <c r="AF88">
        <v>4</v>
      </c>
      <c r="AG88">
        <v>2</v>
      </c>
    </row>
    <row r="89" spans="29:33" x14ac:dyDescent="0.25">
      <c r="AC89" t="s">
        <v>115</v>
      </c>
      <c r="AD89">
        <v>4.0931483875480001</v>
      </c>
      <c r="AE89">
        <v>3</v>
      </c>
      <c r="AF89">
        <v>4</v>
      </c>
      <c r="AG89">
        <v>2</v>
      </c>
    </row>
    <row r="90" spans="29:33" x14ac:dyDescent="0.25">
      <c r="AC90" t="s">
        <v>116</v>
      </c>
      <c r="AD90">
        <v>4.292249379167</v>
      </c>
      <c r="AE90">
        <v>3</v>
      </c>
      <c r="AF90">
        <v>4</v>
      </c>
      <c r="AG90">
        <v>2</v>
      </c>
    </row>
    <row r="91" spans="29:33" x14ac:dyDescent="0.25">
      <c r="AC91" t="s">
        <v>117</v>
      </c>
      <c r="AD91">
        <v>4.090283845628</v>
      </c>
      <c r="AE91">
        <v>3</v>
      </c>
      <c r="AF91">
        <v>4</v>
      </c>
      <c r="AG91">
        <v>2</v>
      </c>
    </row>
    <row r="92" spans="29:33" x14ac:dyDescent="0.25">
      <c r="AC92" t="s">
        <v>118</v>
      </c>
      <c r="AD92">
        <v>4.0532755522309998</v>
      </c>
      <c r="AE92">
        <v>3</v>
      </c>
      <c r="AF92">
        <v>4</v>
      </c>
      <c r="AG92">
        <v>2</v>
      </c>
    </row>
    <row r="93" spans="29:33" x14ac:dyDescent="0.25">
      <c r="AC93" t="s">
        <v>119</v>
      </c>
      <c r="AD93">
        <v>3.980920304659</v>
      </c>
      <c r="AE93">
        <v>3</v>
      </c>
      <c r="AF93">
        <v>4</v>
      </c>
      <c r="AG93">
        <v>2</v>
      </c>
    </row>
    <row r="94" spans="29:33" x14ac:dyDescent="0.25">
      <c r="AC94" t="s">
        <v>120</v>
      </c>
      <c r="AD94">
        <v>4.1122548266510002</v>
      </c>
      <c r="AE94">
        <v>3</v>
      </c>
      <c r="AF94">
        <v>4</v>
      </c>
      <c r="AG94">
        <v>2</v>
      </c>
    </row>
    <row r="95" spans="29:33" x14ac:dyDescent="0.25">
      <c r="AC95" t="s">
        <v>121</v>
      </c>
      <c r="AD95">
        <v>4.2068383499989999</v>
      </c>
      <c r="AE95">
        <v>3</v>
      </c>
      <c r="AF95">
        <v>4</v>
      </c>
      <c r="AG95">
        <v>2</v>
      </c>
    </row>
    <row r="96" spans="29:33" x14ac:dyDescent="0.25">
      <c r="AC96" t="s">
        <v>122</v>
      </c>
      <c r="AD96">
        <v>3.9921348984090002</v>
      </c>
      <c r="AE96">
        <v>3</v>
      </c>
      <c r="AF96">
        <v>4</v>
      </c>
      <c r="AG96">
        <v>2</v>
      </c>
    </row>
    <row r="97" spans="29:33" x14ac:dyDescent="0.25">
      <c r="AC97" t="s">
        <v>123</v>
      </c>
      <c r="AD97">
        <v>3.9475709228949998</v>
      </c>
      <c r="AE97">
        <v>3</v>
      </c>
      <c r="AF97">
        <v>4</v>
      </c>
      <c r="AG97">
        <v>2</v>
      </c>
    </row>
    <row r="98" spans="29:33" x14ac:dyDescent="0.25">
      <c r="AC98" t="s">
        <v>124</v>
      </c>
      <c r="AD98">
        <v>3.9826070613960001</v>
      </c>
      <c r="AE98">
        <v>3</v>
      </c>
      <c r="AF98">
        <v>4</v>
      </c>
      <c r="AG98">
        <v>2</v>
      </c>
    </row>
    <row r="99" spans="29:33" x14ac:dyDescent="0.25">
      <c r="AC99" t="s">
        <v>125</v>
      </c>
      <c r="AD99">
        <v>4.1386948372810002</v>
      </c>
      <c r="AE99">
        <v>3</v>
      </c>
      <c r="AF99">
        <v>4</v>
      </c>
      <c r="AG99">
        <v>2</v>
      </c>
    </row>
    <row r="100" spans="29:33" x14ac:dyDescent="0.25">
      <c r="AC100" t="s">
        <v>126</v>
      </c>
      <c r="AD100">
        <v>4.0320735046070002</v>
      </c>
      <c r="AE100">
        <v>3</v>
      </c>
      <c r="AF100">
        <v>4</v>
      </c>
      <c r="AG100">
        <v>2</v>
      </c>
    </row>
    <row r="101" spans="29:33" x14ac:dyDescent="0.25">
      <c r="AC101" t="s">
        <v>127</v>
      </c>
      <c r="AD101">
        <v>3.7920617605109999</v>
      </c>
      <c r="AE101">
        <v>3</v>
      </c>
      <c r="AF101">
        <v>4</v>
      </c>
      <c r="AG101">
        <v>2</v>
      </c>
    </row>
    <row r="102" spans="29:33" x14ac:dyDescent="0.25">
      <c r="AC102" t="s">
        <v>128</v>
      </c>
      <c r="AD102">
        <v>3.7429714849070002</v>
      </c>
      <c r="AE102">
        <v>3</v>
      </c>
      <c r="AF102">
        <v>4</v>
      </c>
      <c r="AG102">
        <v>2</v>
      </c>
    </row>
    <row r="103" spans="29:33" x14ac:dyDescent="0.25">
      <c r="AC103" t="s">
        <v>129</v>
      </c>
      <c r="AD103">
        <v>3.9295539357879998</v>
      </c>
      <c r="AE103">
        <v>3</v>
      </c>
      <c r="AF103">
        <v>4</v>
      </c>
      <c r="AG103">
        <v>2</v>
      </c>
    </row>
    <row r="104" spans="29:33" x14ac:dyDescent="0.25">
      <c r="AC104" t="s">
        <v>130</v>
      </c>
      <c r="AD104">
        <v>3.7590381357689999</v>
      </c>
      <c r="AE104">
        <v>3</v>
      </c>
      <c r="AF104">
        <v>4</v>
      </c>
      <c r="AG104">
        <v>2</v>
      </c>
    </row>
    <row r="105" spans="29:33" x14ac:dyDescent="0.25">
      <c r="AC105" t="s">
        <v>131</v>
      </c>
      <c r="AD105">
        <v>3.704373561328</v>
      </c>
      <c r="AE105">
        <v>3</v>
      </c>
      <c r="AF105">
        <v>4</v>
      </c>
      <c r="AG105">
        <v>2</v>
      </c>
    </row>
    <row r="106" spans="29:33" x14ac:dyDescent="0.25">
      <c r="AC106" t="s">
        <v>132</v>
      </c>
      <c r="AD106">
        <v>3.7227414330220001</v>
      </c>
      <c r="AE106">
        <v>3</v>
      </c>
      <c r="AF106">
        <v>4</v>
      </c>
      <c r="AG106">
        <v>2</v>
      </c>
    </row>
    <row r="107" spans="29:33" x14ac:dyDescent="0.25">
      <c r="AC107" t="s">
        <v>133</v>
      </c>
      <c r="AD107">
        <v>4.2488792905980004</v>
      </c>
      <c r="AE107">
        <v>3</v>
      </c>
      <c r="AF107">
        <v>4</v>
      </c>
      <c r="AG107">
        <v>2</v>
      </c>
    </row>
    <row r="108" spans="29:33" x14ac:dyDescent="0.25">
      <c r="AC108" t="s">
        <v>134</v>
      </c>
      <c r="AD108">
        <v>4.5485426164960003</v>
      </c>
      <c r="AE108">
        <v>3</v>
      </c>
      <c r="AF108">
        <v>4</v>
      </c>
      <c r="AG108">
        <v>2</v>
      </c>
    </row>
    <row r="109" spans="29:33" x14ac:dyDescent="0.25">
      <c r="AC109" t="s">
        <v>135</v>
      </c>
      <c r="AD109">
        <v>4.9475632325729997</v>
      </c>
      <c r="AE109">
        <v>3</v>
      </c>
      <c r="AF109">
        <v>4</v>
      </c>
      <c r="AG109">
        <v>2</v>
      </c>
    </row>
    <row r="110" spans="29:33" x14ac:dyDescent="0.25">
      <c r="AC110" t="s">
        <v>136</v>
      </c>
      <c r="AD110">
        <v>5.2554612597670003</v>
      </c>
      <c r="AE110">
        <v>3</v>
      </c>
      <c r="AF110">
        <v>4</v>
      </c>
      <c r="AG110">
        <v>2</v>
      </c>
    </row>
    <row r="111" spans="29:33" x14ac:dyDescent="0.25">
      <c r="AC111" t="s">
        <v>137</v>
      </c>
      <c r="AD111">
        <v>5.3943945417950001</v>
      </c>
      <c r="AE111">
        <v>3</v>
      </c>
      <c r="AF111">
        <v>4</v>
      </c>
      <c r="AG111">
        <v>2</v>
      </c>
    </row>
    <row r="112" spans="29:33" x14ac:dyDescent="0.25">
      <c r="AC112" t="s">
        <v>138</v>
      </c>
      <c r="AD112">
        <v>5.5729370355879997</v>
      </c>
      <c r="AE112">
        <v>3</v>
      </c>
      <c r="AF112">
        <v>4</v>
      </c>
      <c r="AG112">
        <v>2</v>
      </c>
    </row>
    <row r="113" spans="29:33" x14ac:dyDescent="0.25">
      <c r="AC113" t="s">
        <v>139</v>
      </c>
      <c r="AD113">
        <v>5.4734050723980001</v>
      </c>
      <c r="AE113">
        <v>3</v>
      </c>
      <c r="AF113">
        <v>4</v>
      </c>
      <c r="AG113">
        <v>2</v>
      </c>
    </row>
    <row r="114" spans="29:33" x14ac:dyDescent="0.25">
      <c r="AC114" t="s">
        <v>140</v>
      </c>
      <c r="AD114">
        <v>5.7799325124219996</v>
      </c>
      <c r="AE114">
        <v>3</v>
      </c>
      <c r="AF114">
        <v>4</v>
      </c>
      <c r="AG114">
        <v>2</v>
      </c>
    </row>
    <row r="115" spans="29:33" x14ac:dyDescent="0.25">
      <c r="AC115" t="s">
        <v>141</v>
      </c>
      <c r="AD115">
        <v>6.2328564459760001</v>
      </c>
      <c r="AE115">
        <v>3</v>
      </c>
      <c r="AF115">
        <v>4</v>
      </c>
      <c r="AG115">
        <v>2</v>
      </c>
    </row>
    <row r="116" spans="29:33" x14ac:dyDescent="0.25">
      <c r="AC116" t="s">
        <v>142</v>
      </c>
      <c r="AD116">
        <v>6.5281450097159999</v>
      </c>
      <c r="AE116">
        <v>3</v>
      </c>
      <c r="AF116">
        <v>4</v>
      </c>
      <c r="AG116">
        <v>2</v>
      </c>
    </row>
    <row r="117" spans="29:33" x14ac:dyDescent="0.25">
      <c r="AC117" t="s">
        <v>143</v>
      </c>
      <c r="AD117">
        <v>6.2824029299389998</v>
      </c>
      <c r="AE117">
        <v>3</v>
      </c>
      <c r="AF117">
        <v>4</v>
      </c>
      <c r="AG117">
        <v>2</v>
      </c>
    </row>
    <row r="118" spans="29:33" x14ac:dyDescent="0.25">
      <c r="AC118" t="s">
        <v>144</v>
      </c>
      <c r="AD118">
        <v>6.2013420696950003</v>
      </c>
      <c r="AE118">
        <v>3</v>
      </c>
      <c r="AF118">
        <v>4</v>
      </c>
      <c r="AG118">
        <v>2</v>
      </c>
    </row>
    <row r="119" spans="29:33" x14ac:dyDescent="0.25">
      <c r="AC119" t="s">
        <v>145</v>
      </c>
      <c r="AD119">
        <v>6.043723222273</v>
      </c>
      <c r="AE119">
        <v>3</v>
      </c>
      <c r="AF119">
        <v>4</v>
      </c>
      <c r="AG119">
        <v>2</v>
      </c>
    </row>
    <row r="120" spans="29:33" x14ac:dyDescent="0.25">
      <c r="AC120" t="s">
        <v>146</v>
      </c>
      <c r="AD120">
        <v>6.1732744582240002</v>
      </c>
      <c r="AE120">
        <v>3</v>
      </c>
      <c r="AF120">
        <v>4</v>
      </c>
      <c r="AG120">
        <v>2</v>
      </c>
    </row>
    <row r="121" spans="29:33" x14ac:dyDescent="0.25">
      <c r="AC121" t="s">
        <v>147</v>
      </c>
      <c r="AD121">
        <v>5.978524962771</v>
      </c>
      <c r="AE121">
        <v>3</v>
      </c>
      <c r="AF121">
        <v>4</v>
      </c>
      <c r="AG121">
        <v>2</v>
      </c>
    </row>
    <row r="122" spans="29:33" x14ac:dyDescent="0.25">
      <c r="AC122" t="s">
        <v>148</v>
      </c>
      <c r="AD122">
        <v>5.7361182659730003</v>
      </c>
      <c r="AE122">
        <v>3</v>
      </c>
      <c r="AF122">
        <v>4</v>
      </c>
      <c r="AG122">
        <v>2</v>
      </c>
    </row>
    <row r="123" spans="29:33" x14ac:dyDescent="0.25">
      <c r="AC123" t="s">
        <v>149</v>
      </c>
      <c r="AD123">
        <v>5.4365375062099996</v>
      </c>
      <c r="AE123">
        <v>3</v>
      </c>
      <c r="AF123">
        <v>4</v>
      </c>
      <c r="AG123">
        <v>2</v>
      </c>
    </row>
    <row r="124" spans="29:33" x14ac:dyDescent="0.25">
      <c r="AC124" t="s">
        <v>150</v>
      </c>
      <c r="AD124">
        <v>5.0819596221519996</v>
      </c>
      <c r="AE124">
        <v>3</v>
      </c>
      <c r="AF124">
        <v>4</v>
      </c>
      <c r="AG124">
        <v>2</v>
      </c>
    </row>
    <row r="125" spans="29:33" x14ac:dyDescent="0.25">
      <c r="AC125" t="s">
        <v>151</v>
      </c>
      <c r="AD125">
        <v>4.8942579661050001</v>
      </c>
      <c r="AE125">
        <v>3</v>
      </c>
      <c r="AF125">
        <v>4</v>
      </c>
      <c r="AG125">
        <v>2</v>
      </c>
    </row>
    <row r="126" spans="29:33" x14ac:dyDescent="0.25">
      <c r="AC126" t="s">
        <v>152</v>
      </c>
      <c r="AD126">
        <v>4.4994975180440004</v>
      </c>
      <c r="AE126">
        <v>3</v>
      </c>
      <c r="AF126">
        <v>4</v>
      </c>
      <c r="AG126">
        <v>2</v>
      </c>
    </row>
    <row r="127" spans="29:33" x14ac:dyDescent="0.25">
      <c r="AC127" t="s">
        <v>153</v>
      </c>
      <c r="AD127">
        <v>3.8610067674890001</v>
      </c>
      <c r="AE127">
        <v>3</v>
      </c>
      <c r="AF127">
        <v>4</v>
      </c>
      <c r="AG127">
        <v>2</v>
      </c>
    </row>
    <row r="128" spans="29:33" x14ac:dyDescent="0.25">
      <c r="AC128" t="s">
        <v>154</v>
      </c>
      <c r="AD128">
        <v>3.573537877258</v>
      </c>
      <c r="AE128">
        <v>3</v>
      </c>
      <c r="AF128">
        <v>4</v>
      </c>
      <c r="AG128">
        <v>2</v>
      </c>
    </row>
    <row r="129" spans="29:33" x14ac:dyDescent="0.25">
      <c r="AC129" t="s">
        <v>155</v>
      </c>
      <c r="AD129">
        <v>4.4573397677350002</v>
      </c>
      <c r="AE129">
        <v>3</v>
      </c>
      <c r="AF129">
        <v>4</v>
      </c>
      <c r="AG129">
        <v>2</v>
      </c>
    </row>
    <row r="130" spans="29:33" x14ac:dyDescent="0.25">
      <c r="AC130" t="s">
        <v>156</v>
      </c>
      <c r="AD130">
        <v>4.8300549986229999</v>
      </c>
      <c r="AE130">
        <v>3</v>
      </c>
      <c r="AF130">
        <v>4</v>
      </c>
      <c r="AG130">
        <v>2</v>
      </c>
    </row>
    <row r="131" spans="29:33" x14ac:dyDescent="0.25">
      <c r="AC131" t="s">
        <v>157</v>
      </c>
      <c r="AD131">
        <v>4.9704010655620001</v>
      </c>
      <c r="AE131">
        <v>3</v>
      </c>
      <c r="AF131">
        <v>4</v>
      </c>
      <c r="AG131">
        <v>2</v>
      </c>
    </row>
    <row r="132" spans="29:33" x14ac:dyDescent="0.25">
      <c r="AC132" t="s">
        <v>158</v>
      </c>
      <c r="AD132">
        <v>4.270976971234</v>
      </c>
      <c r="AE132">
        <v>3</v>
      </c>
      <c r="AF132">
        <v>4</v>
      </c>
      <c r="AG132">
        <v>2</v>
      </c>
    </row>
    <row r="133" spans="29:33" x14ac:dyDescent="0.25">
      <c r="AC133" t="s">
        <v>159</v>
      </c>
      <c r="AD133">
        <v>3.9166383173839998</v>
      </c>
      <c r="AE133">
        <v>3</v>
      </c>
      <c r="AF133">
        <v>4</v>
      </c>
      <c r="AG133">
        <v>2</v>
      </c>
    </row>
    <row r="134" spans="29:33" x14ac:dyDescent="0.25">
      <c r="AC134" t="s">
        <v>160</v>
      </c>
      <c r="AD134">
        <v>3.693150361342</v>
      </c>
      <c r="AE134">
        <v>3</v>
      </c>
      <c r="AF134">
        <v>4</v>
      </c>
      <c r="AG134">
        <v>2</v>
      </c>
    </row>
    <row r="135" spans="29:33" x14ac:dyDescent="0.25">
      <c r="AC135" t="s">
        <v>161</v>
      </c>
      <c r="AD135">
        <v>3.6360022379929999</v>
      </c>
      <c r="AE135">
        <v>3</v>
      </c>
      <c r="AF135">
        <v>4</v>
      </c>
      <c r="AG135">
        <v>2</v>
      </c>
    </row>
    <row r="136" spans="29:33" x14ac:dyDescent="0.25">
      <c r="AC136" t="s">
        <v>162</v>
      </c>
      <c r="AD136">
        <v>3.675795565544</v>
      </c>
      <c r="AE136">
        <v>3</v>
      </c>
      <c r="AF136">
        <v>4</v>
      </c>
      <c r="AG136">
        <v>2</v>
      </c>
    </row>
    <row r="137" spans="29:33" x14ac:dyDescent="0.25">
      <c r="AC137" t="s">
        <v>163</v>
      </c>
      <c r="AD137">
        <v>3.6991026278099999</v>
      </c>
      <c r="AE137">
        <v>3</v>
      </c>
      <c r="AF137">
        <v>4</v>
      </c>
      <c r="AG137">
        <v>2</v>
      </c>
    </row>
    <row r="138" spans="29:33" x14ac:dyDescent="0.25">
      <c r="AC138" t="s">
        <v>164</v>
      </c>
      <c r="AD138">
        <v>4.024537731863</v>
      </c>
      <c r="AE138">
        <v>3</v>
      </c>
      <c r="AF138">
        <v>4</v>
      </c>
      <c r="AG138">
        <v>2</v>
      </c>
    </row>
    <row r="139" spans="29:33" x14ac:dyDescent="0.25">
      <c r="AC139" t="s">
        <v>165</v>
      </c>
      <c r="AD139">
        <v>4.3168804812639996</v>
      </c>
      <c r="AE139">
        <v>3</v>
      </c>
      <c r="AF139">
        <v>4</v>
      </c>
      <c r="AG139">
        <v>2</v>
      </c>
    </row>
    <row r="140" spans="29:33" x14ac:dyDescent="0.25">
      <c r="AC140" t="s">
        <v>166</v>
      </c>
      <c r="AD140">
        <v>4.4015850903349998</v>
      </c>
      <c r="AE140">
        <v>3</v>
      </c>
      <c r="AF140">
        <v>4</v>
      </c>
      <c r="AG140">
        <v>2</v>
      </c>
    </row>
    <row r="141" spans="29:33" x14ac:dyDescent="0.25">
      <c r="AC141" t="s">
        <v>167</v>
      </c>
      <c r="AD141">
        <v>3.7820372017969999</v>
      </c>
      <c r="AE141">
        <v>3</v>
      </c>
      <c r="AF141">
        <v>4</v>
      </c>
      <c r="AG141">
        <v>2</v>
      </c>
    </row>
    <row r="142" spans="29:33" x14ac:dyDescent="0.25">
      <c r="AC142" t="s">
        <v>168</v>
      </c>
      <c r="AD142">
        <v>3.5723311727499998</v>
      </c>
      <c r="AE142">
        <v>3</v>
      </c>
      <c r="AF142">
        <v>4</v>
      </c>
      <c r="AG142">
        <v>2</v>
      </c>
    </row>
    <row r="143" spans="29:33" x14ac:dyDescent="0.25">
      <c r="AC143" t="s">
        <v>169</v>
      </c>
      <c r="AD143">
        <v>3.0395071163209999</v>
      </c>
      <c r="AE143">
        <v>3</v>
      </c>
      <c r="AF143">
        <v>4</v>
      </c>
      <c r="AG143">
        <v>2</v>
      </c>
    </row>
    <row r="144" spans="29:33" x14ac:dyDescent="0.25">
      <c r="AC144" t="s">
        <v>170</v>
      </c>
      <c r="AD144">
        <v>3.36066798911</v>
      </c>
      <c r="AE144">
        <v>3</v>
      </c>
      <c r="AF144">
        <v>4</v>
      </c>
      <c r="AG144">
        <v>2</v>
      </c>
    </row>
    <row r="145" spans="29:33" x14ac:dyDescent="0.25">
      <c r="AC145" t="s">
        <v>171</v>
      </c>
      <c r="AD145">
        <v>3.249289024581</v>
      </c>
      <c r="AE145">
        <v>3</v>
      </c>
      <c r="AF145">
        <v>4</v>
      </c>
      <c r="AG145">
        <v>2</v>
      </c>
    </row>
    <row r="146" spans="29:33" x14ac:dyDescent="0.25">
      <c r="AC146" t="s">
        <v>172</v>
      </c>
      <c r="AD146">
        <v>3.2764685199689998</v>
      </c>
      <c r="AE146">
        <v>3</v>
      </c>
      <c r="AF146">
        <v>4</v>
      </c>
      <c r="AG146">
        <v>2</v>
      </c>
    </row>
    <row r="147" spans="29:33" x14ac:dyDescent="0.25">
      <c r="AC147" t="s">
        <v>173</v>
      </c>
      <c r="AD147">
        <v>3.5471623015449998</v>
      </c>
      <c r="AE147">
        <v>3</v>
      </c>
      <c r="AF147">
        <v>4</v>
      </c>
      <c r="AG147">
        <v>2</v>
      </c>
    </row>
    <row r="148" spans="29:33" x14ac:dyDescent="0.25">
      <c r="AC148" t="s">
        <v>174</v>
      </c>
      <c r="AD148">
        <v>3.4236915404560002</v>
      </c>
      <c r="AE148">
        <v>3</v>
      </c>
      <c r="AF148">
        <v>4</v>
      </c>
      <c r="AG148">
        <v>2</v>
      </c>
    </row>
    <row r="149" spans="29:33" x14ac:dyDescent="0.25">
      <c r="AC149" t="s">
        <v>175</v>
      </c>
      <c r="AD149">
        <v>3.1367739982799998</v>
      </c>
      <c r="AE149">
        <v>3</v>
      </c>
      <c r="AF149">
        <v>4</v>
      </c>
      <c r="AG149">
        <v>2</v>
      </c>
    </row>
    <row r="150" spans="29:33" x14ac:dyDescent="0.25">
      <c r="AC150" t="s">
        <v>176</v>
      </c>
      <c r="AD150">
        <v>3.195647238447</v>
      </c>
      <c r="AE150">
        <v>3</v>
      </c>
      <c r="AF150">
        <v>4</v>
      </c>
      <c r="AG150">
        <v>2</v>
      </c>
    </row>
    <row r="151" spans="29:33" x14ac:dyDescent="0.25">
      <c r="AC151" t="s">
        <v>177</v>
      </c>
      <c r="AD151">
        <v>3.4826938218249999</v>
      </c>
      <c r="AE151">
        <v>3</v>
      </c>
      <c r="AF151">
        <v>4</v>
      </c>
      <c r="AG151">
        <v>2</v>
      </c>
    </row>
    <row r="152" spans="29:33" x14ac:dyDescent="0.25">
      <c r="AC152" t="s">
        <v>178</v>
      </c>
      <c r="AD152">
        <v>3.8187567875880002</v>
      </c>
      <c r="AE152">
        <v>3</v>
      </c>
      <c r="AF152">
        <v>4</v>
      </c>
      <c r="AG152">
        <v>2</v>
      </c>
    </row>
    <row r="153" spans="29:33" x14ac:dyDescent="0.25">
      <c r="AC153" t="s">
        <v>179</v>
      </c>
      <c r="AD153">
        <v>4.0467733567469999</v>
      </c>
      <c r="AE153">
        <v>3</v>
      </c>
      <c r="AF153">
        <v>4</v>
      </c>
      <c r="AG153">
        <v>2</v>
      </c>
    </row>
    <row r="154" spans="29:33" x14ac:dyDescent="0.25">
      <c r="AC154" t="s">
        <v>180</v>
      </c>
      <c r="AD154">
        <v>3.8686334539380001</v>
      </c>
      <c r="AE154">
        <v>3</v>
      </c>
      <c r="AF154">
        <v>4</v>
      </c>
      <c r="AG154">
        <v>2</v>
      </c>
    </row>
    <row r="155" spans="29:33" x14ac:dyDescent="0.25">
      <c r="AC155" t="s">
        <v>181</v>
      </c>
      <c r="AD155">
        <v>3.7292776570730002</v>
      </c>
      <c r="AE155">
        <v>3</v>
      </c>
      <c r="AF155">
        <v>4</v>
      </c>
      <c r="AG155">
        <v>2</v>
      </c>
    </row>
    <row r="156" spans="29:33" x14ac:dyDescent="0.25">
      <c r="AC156" t="s">
        <v>182</v>
      </c>
      <c r="AD156">
        <v>3.4120786990640002</v>
      </c>
      <c r="AE156">
        <v>3</v>
      </c>
      <c r="AF156">
        <v>4</v>
      </c>
      <c r="AG156">
        <v>2</v>
      </c>
    </row>
    <row r="157" spans="29:33" x14ac:dyDescent="0.25">
      <c r="AC157" t="s">
        <v>183</v>
      </c>
      <c r="AD157">
        <v>3.8512284349199999</v>
      </c>
      <c r="AE157">
        <v>3</v>
      </c>
      <c r="AF157">
        <v>4</v>
      </c>
      <c r="AG157">
        <v>2</v>
      </c>
    </row>
    <row r="158" spans="29:33" x14ac:dyDescent="0.25">
      <c r="AC158" t="s">
        <v>184</v>
      </c>
      <c r="AD158">
        <v>4.335222558751</v>
      </c>
      <c r="AE158">
        <v>3</v>
      </c>
      <c r="AF158">
        <v>4</v>
      </c>
      <c r="AG158">
        <v>2</v>
      </c>
    </row>
    <row r="159" spans="29:33" x14ac:dyDescent="0.25">
      <c r="AC159" t="s">
        <v>185</v>
      </c>
      <c r="AD159">
        <v>4.4199719461609996</v>
      </c>
      <c r="AE159">
        <v>3</v>
      </c>
      <c r="AF159">
        <v>4</v>
      </c>
      <c r="AG159">
        <v>2</v>
      </c>
    </row>
    <row r="160" spans="29:33" x14ac:dyDescent="0.25">
      <c r="AC160" t="s">
        <v>186</v>
      </c>
      <c r="AD160">
        <v>4.5679380214540002</v>
      </c>
      <c r="AE160">
        <v>3</v>
      </c>
      <c r="AF160">
        <v>4</v>
      </c>
      <c r="AG160">
        <v>2</v>
      </c>
    </row>
    <row r="161" spans="29:33" x14ac:dyDescent="0.25">
      <c r="AC161" t="s">
        <v>187</v>
      </c>
      <c r="AD161">
        <v>4.7717657316670001</v>
      </c>
      <c r="AE161">
        <v>3</v>
      </c>
      <c r="AF161">
        <v>4</v>
      </c>
      <c r="AG161">
        <v>2</v>
      </c>
    </row>
    <row r="162" spans="29:33" x14ac:dyDescent="0.25">
      <c r="AC162" t="s">
        <v>188</v>
      </c>
      <c r="AD162">
        <v>4.5960947956849996</v>
      </c>
      <c r="AE162">
        <v>3</v>
      </c>
      <c r="AF162">
        <v>4</v>
      </c>
      <c r="AG162">
        <v>2</v>
      </c>
    </row>
    <row r="163" spans="29:33" x14ac:dyDescent="0.25">
      <c r="AC163" t="s">
        <v>189</v>
      </c>
      <c r="AD163">
        <v>4.1798514220060001</v>
      </c>
      <c r="AE163">
        <v>3</v>
      </c>
      <c r="AF163">
        <v>4</v>
      </c>
      <c r="AG163">
        <v>2</v>
      </c>
    </row>
    <row r="164" spans="29:33" x14ac:dyDescent="0.25">
      <c r="AC164" t="s">
        <v>190</v>
      </c>
      <c r="AD164">
        <v>3.5682900213419999</v>
      </c>
      <c r="AE164">
        <v>3</v>
      </c>
      <c r="AF164">
        <v>4</v>
      </c>
      <c r="AG164">
        <v>2</v>
      </c>
    </row>
    <row r="165" spans="29:33" x14ac:dyDescent="0.25">
      <c r="AC165" t="s">
        <v>191</v>
      </c>
      <c r="AD165">
        <v>3.2545740477930001</v>
      </c>
      <c r="AE165">
        <v>3</v>
      </c>
      <c r="AF165">
        <v>4</v>
      </c>
      <c r="AG165">
        <v>2</v>
      </c>
    </row>
    <row r="166" spans="29:33" x14ac:dyDescent="0.25">
      <c r="AC166" t="s">
        <v>192</v>
      </c>
      <c r="AD166">
        <v>3.5522890828359999</v>
      </c>
      <c r="AE166">
        <v>3</v>
      </c>
      <c r="AF166">
        <v>4</v>
      </c>
      <c r="AG166">
        <v>2</v>
      </c>
    </row>
    <row r="167" spans="29:33" x14ac:dyDescent="0.25">
      <c r="AC167" t="s">
        <v>193</v>
      </c>
      <c r="AD167">
        <v>4.2522667278780002</v>
      </c>
      <c r="AE167">
        <v>3</v>
      </c>
      <c r="AF167">
        <v>4</v>
      </c>
      <c r="AG167">
        <v>2</v>
      </c>
    </row>
    <row r="168" spans="29:33" x14ac:dyDescent="0.25">
      <c r="AC168" t="s">
        <v>194</v>
      </c>
      <c r="AD168">
        <v>4.6494224200790004</v>
      </c>
      <c r="AE168">
        <v>3</v>
      </c>
      <c r="AF168">
        <v>4</v>
      </c>
      <c r="AG168">
        <v>2</v>
      </c>
    </row>
    <row r="169" spans="29:33" x14ac:dyDescent="0.25">
      <c r="AC169" t="s">
        <v>195</v>
      </c>
      <c r="AD169">
        <v>4.6314208991420003</v>
      </c>
      <c r="AE169">
        <v>3</v>
      </c>
      <c r="AF169">
        <v>4</v>
      </c>
      <c r="AG169">
        <v>2</v>
      </c>
    </row>
    <row r="170" spans="29:33" x14ac:dyDescent="0.25">
      <c r="AC170" t="s">
        <v>196</v>
      </c>
      <c r="AD170">
        <v>4.08802621242</v>
      </c>
      <c r="AE170">
        <v>3</v>
      </c>
      <c r="AF170">
        <v>4</v>
      </c>
      <c r="AG170">
        <v>2</v>
      </c>
    </row>
    <row r="171" spans="29:33" x14ac:dyDescent="0.25">
      <c r="AC171" t="s">
        <v>197</v>
      </c>
      <c r="AD171">
        <v>3.4726191837192002</v>
      </c>
      <c r="AE171">
        <v>3</v>
      </c>
      <c r="AF171">
        <v>4</v>
      </c>
      <c r="AG171">
        <v>2</v>
      </c>
    </row>
    <row r="172" spans="29:33" x14ac:dyDescent="0.25">
      <c r="AC172" t="s">
        <v>198</v>
      </c>
      <c r="AD172">
        <v>3.4565297922662999</v>
      </c>
      <c r="AE172">
        <v>3</v>
      </c>
      <c r="AF172">
        <v>4</v>
      </c>
      <c r="AG172">
        <v>2</v>
      </c>
    </row>
    <row r="173" spans="29:33" x14ac:dyDescent="0.25">
      <c r="AC173" t="s">
        <v>199</v>
      </c>
      <c r="AD173">
        <v>3.3902953386985999</v>
      </c>
      <c r="AE173">
        <v>3</v>
      </c>
      <c r="AF173">
        <v>4</v>
      </c>
      <c r="AG173">
        <v>2</v>
      </c>
    </row>
    <row r="174" spans="29:33" x14ac:dyDescent="0.25">
      <c r="AC174" t="s">
        <v>200</v>
      </c>
      <c r="AD174">
        <v>3.3591147744594001</v>
      </c>
      <c r="AE174">
        <v>3</v>
      </c>
      <c r="AF174">
        <v>4</v>
      </c>
      <c r="AG174">
        <v>2</v>
      </c>
    </row>
    <row r="175" spans="29:33" x14ac:dyDescent="0.25">
      <c r="AC175" t="s">
        <v>201</v>
      </c>
      <c r="AD175">
        <v>3.6186915887850999</v>
      </c>
      <c r="AE175">
        <v>3</v>
      </c>
      <c r="AF175">
        <v>4</v>
      </c>
      <c r="AG175">
        <v>2</v>
      </c>
    </row>
    <row r="176" spans="29:33" x14ac:dyDescent="0.25">
      <c r="AC176" t="s">
        <v>202</v>
      </c>
      <c r="AD176">
        <v>3.9740409898737998</v>
      </c>
      <c r="AE176">
        <v>3</v>
      </c>
      <c r="AF176">
        <v>4</v>
      </c>
      <c r="AG176">
        <v>2</v>
      </c>
    </row>
    <row r="177" spans="29:33" x14ac:dyDescent="0.25">
      <c r="AC177" t="s">
        <v>203</v>
      </c>
      <c r="AD177">
        <v>4.4828098590241199</v>
      </c>
      <c r="AE177">
        <v>3</v>
      </c>
      <c r="AF177">
        <v>4</v>
      </c>
      <c r="AG177">
        <v>2</v>
      </c>
    </row>
    <row r="178" spans="29:33" x14ac:dyDescent="0.25">
      <c r="AC178" t="s">
        <v>204</v>
      </c>
      <c r="AD178">
        <v>4.2344373798610198</v>
      </c>
      <c r="AE178">
        <v>3</v>
      </c>
      <c r="AF178">
        <v>4</v>
      </c>
      <c r="AG178">
        <v>2</v>
      </c>
    </row>
    <row r="179" spans="29:33" x14ac:dyDescent="0.25">
      <c r="AC179" t="s">
        <v>205</v>
      </c>
      <c r="AD179">
        <v>3.7586466303370698</v>
      </c>
      <c r="AE179">
        <v>3</v>
      </c>
      <c r="AF179">
        <v>4</v>
      </c>
      <c r="AG179">
        <v>2</v>
      </c>
    </row>
    <row r="180" spans="29:33" x14ac:dyDescent="0.25">
      <c r="AC180" t="s">
        <v>206</v>
      </c>
      <c r="AD180">
        <v>3.49670865650844</v>
      </c>
      <c r="AE180">
        <v>3</v>
      </c>
      <c r="AF180">
        <v>4</v>
      </c>
      <c r="AG180">
        <v>2</v>
      </c>
    </row>
    <row r="181" spans="29:33" x14ac:dyDescent="0.25">
      <c r="AC181" t="s">
        <v>207</v>
      </c>
      <c r="AD181">
        <v>3.5102243563208901</v>
      </c>
      <c r="AE181">
        <v>3</v>
      </c>
      <c r="AF181">
        <v>4</v>
      </c>
      <c r="AG181">
        <v>2</v>
      </c>
    </row>
    <row r="182" spans="29:33" x14ac:dyDescent="0.25">
      <c r="AC182" t="s">
        <v>208</v>
      </c>
      <c r="AD182">
        <v>3.75258870633624</v>
      </c>
      <c r="AE182">
        <v>3</v>
      </c>
      <c r="AF182">
        <v>4</v>
      </c>
      <c r="AG182">
        <v>2</v>
      </c>
    </row>
    <row r="183" spans="29:33" x14ac:dyDescent="0.25">
      <c r="AC183" t="s">
        <v>209</v>
      </c>
      <c r="AD183">
        <v>4.0724065224806596</v>
      </c>
      <c r="AE183">
        <v>3</v>
      </c>
      <c r="AF183">
        <v>4</v>
      </c>
      <c r="AG183">
        <v>2</v>
      </c>
    </row>
    <row r="184" spans="29:33" x14ac:dyDescent="0.25">
      <c r="AC184" t="s">
        <v>210</v>
      </c>
      <c r="AD184">
        <v>4.1499109421766702</v>
      </c>
      <c r="AE184">
        <v>3</v>
      </c>
      <c r="AF184">
        <v>4</v>
      </c>
      <c r="AG184">
        <v>2</v>
      </c>
    </row>
    <row r="185" spans="29:33" x14ac:dyDescent="0.25">
      <c r="AC185" t="s">
        <v>211</v>
      </c>
      <c r="AD185">
        <v>4.2175837845739297</v>
      </c>
      <c r="AE185">
        <v>3</v>
      </c>
      <c r="AF185">
        <v>4</v>
      </c>
      <c r="AG185">
        <v>2</v>
      </c>
    </row>
    <row r="186" spans="29:33" x14ac:dyDescent="0.25">
      <c r="AC186" t="s">
        <v>212</v>
      </c>
      <c r="AD186">
        <v>4.2977569004439999</v>
      </c>
      <c r="AE186">
        <v>3</v>
      </c>
      <c r="AF186">
        <v>4</v>
      </c>
      <c r="AG186">
        <v>2</v>
      </c>
    </row>
    <row r="187" spans="29:33" x14ac:dyDescent="0.25">
      <c r="AC187" t="s">
        <v>213</v>
      </c>
      <c r="AD187">
        <v>4.1678692546349998</v>
      </c>
      <c r="AE187">
        <v>3</v>
      </c>
      <c r="AF187">
        <v>4</v>
      </c>
      <c r="AG187">
        <v>2</v>
      </c>
    </row>
    <row r="188" spans="29:33" x14ac:dyDescent="0.25">
      <c r="AC188" t="s">
        <v>214</v>
      </c>
      <c r="AD188">
        <v>4.0813215195319996</v>
      </c>
      <c r="AE188">
        <v>3</v>
      </c>
      <c r="AF188">
        <v>4</v>
      </c>
      <c r="AG188">
        <v>2</v>
      </c>
    </row>
    <row r="189" spans="29:33" x14ac:dyDescent="0.25">
      <c r="AC189" t="s">
        <v>215</v>
      </c>
      <c r="AD189">
        <v>3.0656415270420001</v>
      </c>
      <c r="AE189">
        <v>3</v>
      </c>
      <c r="AF189">
        <v>4</v>
      </c>
      <c r="AG189">
        <v>2</v>
      </c>
    </row>
    <row r="190" spans="29:33" x14ac:dyDescent="0.25">
      <c r="AC190" t="s">
        <v>216</v>
      </c>
      <c r="AD190">
        <v>3.0002659810269998</v>
      </c>
      <c r="AE190">
        <v>3</v>
      </c>
      <c r="AF190">
        <v>4</v>
      </c>
      <c r="AG190">
        <v>2</v>
      </c>
    </row>
    <row r="191" spans="29:33" x14ac:dyDescent="0.25">
      <c r="AC191" t="s">
        <v>217</v>
      </c>
      <c r="AD191">
        <v>3.137074598361</v>
      </c>
      <c r="AE191">
        <v>3</v>
      </c>
      <c r="AF191">
        <v>4</v>
      </c>
      <c r="AG191">
        <v>2</v>
      </c>
    </row>
    <row r="192" spans="29:33" x14ac:dyDescent="0.25">
      <c r="AC192" t="s">
        <v>218</v>
      </c>
      <c r="AD192">
        <v>3.0623272624190001</v>
      </c>
      <c r="AE192">
        <v>3</v>
      </c>
      <c r="AF192">
        <v>4</v>
      </c>
      <c r="AG192">
        <v>2</v>
      </c>
    </row>
    <row r="193" spans="29:33" x14ac:dyDescent="0.25">
      <c r="AC193" t="s">
        <v>219</v>
      </c>
      <c r="AD193">
        <v>2.8766429390280002</v>
      </c>
      <c r="AE193">
        <v>3</v>
      </c>
      <c r="AF193">
        <v>4</v>
      </c>
      <c r="AG193">
        <v>2</v>
      </c>
    </row>
    <row r="194" spans="29:33" x14ac:dyDescent="0.25">
      <c r="AC194" t="s">
        <v>220</v>
      </c>
      <c r="AD194">
        <v>2.8707794396840001</v>
      </c>
      <c r="AE194">
        <v>3</v>
      </c>
      <c r="AF194">
        <v>4</v>
      </c>
      <c r="AG194">
        <v>2</v>
      </c>
    </row>
    <row r="195" spans="29:33" x14ac:dyDescent="0.25">
      <c r="AC195" t="s">
        <v>221</v>
      </c>
      <c r="AD195">
        <v>2.7390473494230001</v>
      </c>
      <c r="AE195">
        <v>3</v>
      </c>
      <c r="AF195">
        <v>4</v>
      </c>
      <c r="AG195">
        <v>2</v>
      </c>
    </row>
    <row r="196" spans="29:33" x14ac:dyDescent="0.25">
      <c r="AC196" t="s">
        <v>222</v>
      </c>
      <c r="AD196">
        <v>2.5873164195420002</v>
      </c>
      <c r="AE196">
        <v>3</v>
      </c>
      <c r="AF196">
        <v>4</v>
      </c>
      <c r="AG196">
        <v>2</v>
      </c>
    </row>
    <row r="197" spans="29:33" x14ac:dyDescent="0.25">
      <c r="AC197" t="s">
        <v>223</v>
      </c>
      <c r="AD197">
        <v>2.5188916876579999</v>
      </c>
      <c r="AE197">
        <v>3</v>
      </c>
      <c r="AF197">
        <v>4</v>
      </c>
      <c r="AG197">
        <v>2</v>
      </c>
    </row>
    <row r="198" spans="29:33" x14ac:dyDescent="0.25">
      <c r="AC198" t="s">
        <v>224</v>
      </c>
      <c r="AD198">
        <v>2.479728373295</v>
      </c>
      <c r="AE198">
        <v>3</v>
      </c>
      <c r="AF198">
        <v>4</v>
      </c>
      <c r="AG198">
        <v>2</v>
      </c>
    </row>
    <row r="199" spans="29:33" x14ac:dyDescent="0.25">
      <c r="AC199" t="s">
        <v>225</v>
      </c>
      <c r="AD199">
        <v>2.2148528482250001</v>
      </c>
      <c r="AE199">
        <v>3</v>
      </c>
      <c r="AF199">
        <v>4</v>
      </c>
      <c r="AG199">
        <v>2</v>
      </c>
    </row>
    <row r="200" spans="29:33" x14ac:dyDescent="0.25">
      <c r="AC200" t="s">
        <v>226</v>
      </c>
      <c r="AD200">
        <v>2.13081277626</v>
      </c>
      <c r="AE200">
        <v>3</v>
      </c>
      <c r="AF200">
        <v>4</v>
      </c>
      <c r="AG200">
        <v>2</v>
      </c>
    </row>
    <row r="201" spans="29:33" x14ac:dyDescent="0.25">
      <c r="AC201" t="s">
        <v>227</v>
      </c>
      <c r="AD201">
        <v>2.6131051968880001</v>
      </c>
      <c r="AE201">
        <v>3</v>
      </c>
      <c r="AF201">
        <v>4</v>
      </c>
      <c r="AG201">
        <v>2</v>
      </c>
    </row>
    <row r="202" spans="29:33" x14ac:dyDescent="0.25">
      <c r="AC202" t="s">
        <v>228</v>
      </c>
      <c r="AD202">
        <v>2.8672508478659999</v>
      </c>
      <c r="AE202">
        <v>3</v>
      </c>
      <c r="AF202">
        <v>4</v>
      </c>
      <c r="AG202">
        <v>2</v>
      </c>
    </row>
    <row r="203" spans="29:33" x14ac:dyDescent="0.25">
      <c r="AC203" t="s">
        <v>229</v>
      </c>
      <c r="AD203">
        <v>2.6010098845230001</v>
      </c>
      <c r="AE203">
        <v>3</v>
      </c>
      <c r="AF203">
        <v>4</v>
      </c>
      <c r="AG203">
        <v>2</v>
      </c>
    </row>
    <row r="204" spans="29:33" x14ac:dyDescent="0.25">
      <c r="AC204" t="s">
        <v>230</v>
      </c>
      <c r="AD204">
        <v>2.54157892475</v>
      </c>
      <c r="AE204">
        <v>3</v>
      </c>
      <c r="AF204">
        <v>4</v>
      </c>
      <c r="AG204">
        <v>2</v>
      </c>
    </row>
    <row r="205" spans="29:33" x14ac:dyDescent="0.25">
      <c r="AC205" t="s">
        <v>231</v>
      </c>
      <c r="AD205">
        <v>2.596662174769</v>
      </c>
      <c r="AE205">
        <v>3</v>
      </c>
      <c r="AF205">
        <v>4</v>
      </c>
      <c r="AG205">
        <v>2</v>
      </c>
    </row>
    <row r="206" spans="29:33" x14ac:dyDescent="0.25">
      <c r="AC206" t="s">
        <v>232</v>
      </c>
      <c r="AD206">
        <v>2.5379878921680001</v>
      </c>
      <c r="AE206">
        <v>3</v>
      </c>
      <c r="AF206">
        <v>4</v>
      </c>
      <c r="AG206">
        <v>2</v>
      </c>
    </row>
    <row r="207" spans="29:33" x14ac:dyDescent="0.25">
      <c r="AC207" t="s">
        <v>233</v>
      </c>
      <c r="AD207">
        <v>2.6548291540369999</v>
      </c>
      <c r="AE207">
        <v>3</v>
      </c>
      <c r="AF207">
        <v>4</v>
      </c>
      <c r="AG207">
        <v>2</v>
      </c>
    </row>
    <row r="208" spans="29:33" x14ac:dyDescent="0.25">
      <c r="AC208" t="s">
        <v>234</v>
      </c>
      <c r="AD208">
        <v>2.727436776572</v>
      </c>
      <c r="AE208">
        <v>3</v>
      </c>
      <c r="AF208">
        <v>4</v>
      </c>
      <c r="AG208">
        <v>2</v>
      </c>
    </row>
    <row r="209" spans="29:33" x14ac:dyDescent="0.25">
      <c r="AC209" t="s">
        <v>235</v>
      </c>
      <c r="AD209">
        <v>2.968949310413</v>
      </c>
      <c r="AE209">
        <v>3</v>
      </c>
      <c r="AF209">
        <v>4</v>
      </c>
      <c r="AG209">
        <v>2</v>
      </c>
    </row>
    <row r="210" spans="29:33" x14ac:dyDescent="0.25">
      <c r="AC210" t="s">
        <v>236</v>
      </c>
      <c r="AD210">
        <v>3.0636232007499999</v>
      </c>
      <c r="AE210">
        <v>3</v>
      </c>
      <c r="AF210">
        <v>4</v>
      </c>
      <c r="AG210">
        <v>2</v>
      </c>
    </row>
    <row r="211" spans="29:33" x14ac:dyDescent="0.25">
      <c r="AC211" t="s">
        <v>237</v>
      </c>
      <c r="AD211">
        <v>3.3053510770769998</v>
      </c>
      <c r="AE211">
        <v>3</v>
      </c>
      <c r="AF211">
        <v>4</v>
      </c>
      <c r="AG211">
        <v>2</v>
      </c>
    </row>
    <row r="212" spans="29:33" x14ac:dyDescent="0.25">
      <c r="AC212" t="s">
        <v>238</v>
      </c>
      <c r="AD212">
        <v>3.3602740188300002</v>
      </c>
      <c r="AE212">
        <v>3</v>
      </c>
      <c r="AF212">
        <v>4</v>
      </c>
      <c r="AG212">
        <v>2</v>
      </c>
    </row>
    <row r="213" spans="29:33" x14ac:dyDescent="0.25">
      <c r="AC213" s="4" t="s">
        <v>535</v>
      </c>
      <c r="AD213">
        <v>4.72</v>
      </c>
      <c r="AE213">
        <v>3</v>
      </c>
      <c r="AF213">
        <f>4</f>
        <v>4</v>
      </c>
      <c r="AG213">
        <f>2</f>
        <v>2</v>
      </c>
    </row>
    <row r="214" spans="29:33" x14ac:dyDescent="0.25">
      <c r="AC214" s="4" t="s">
        <v>536</v>
      </c>
      <c r="AD214">
        <v>4.8600000000000003</v>
      </c>
      <c r="AE214">
        <v>3</v>
      </c>
      <c r="AF214">
        <f>4</f>
        <v>4</v>
      </c>
      <c r="AG214">
        <f>2</f>
        <v>2</v>
      </c>
    </row>
    <row r="215" spans="29:33" x14ac:dyDescent="0.25">
      <c r="AC215" s="4" t="s">
        <v>537</v>
      </c>
      <c r="AD215">
        <v>5.35</v>
      </c>
      <c r="AE215">
        <v>3</v>
      </c>
      <c r="AF215">
        <f>4</f>
        <v>4</v>
      </c>
      <c r="AG215">
        <f>2</f>
        <v>2</v>
      </c>
    </row>
    <row r="216" spans="29:33" x14ac:dyDescent="0.25">
      <c r="AC216" s="4" t="s">
        <v>538</v>
      </c>
      <c r="AD216">
        <v>5.82</v>
      </c>
      <c r="AE216">
        <v>3</v>
      </c>
      <c r="AF216">
        <f>4</f>
        <v>4</v>
      </c>
      <c r="AG216">
        <f>2</f>
        <v>2</v>
      </c>
    </row>
    <row r="217" spans="29:33" x14ac:dyDescent="0.25">
      <c r="AC217" s="4" t="s">
        <v>539</v>
      </c>
      <c r="AD217">
        <v>6.16</v>
      </c>
      <c r="AE217">
        <v>3</v>
      </c>
      <c r="AF217">
        <f>4</f>
        <v>4</v>
      </c>
      <c r="AG217">
        <f>2</f>
        <v>2</v>
      </c>
    </row>
    <row r="218" spans="29:33" x14ac:dyDescent="0.25">
      <c r="AC218" s="4" t="s">
        <v>540</v>
      </c>
      <c r="AD218">
        <v>6.31</v>
      </c>
      <c r="AE218">
        <v>3</v>
      </c>
      <c r="AF218">
        <f>4</f>
        <v>4</v>
      </c>
      <c r="AG218">
        <f>2</f>
        <v>2</v>
      </c>
    </row>
    <row r="219" spans="29:33" x14ac:dyDescent="0.25">
      <c r="AC219" s="4" t="s">
        <v>541</v>
      </c>
      <c r="AD219">
        <v>6.44</v>
      </c>
      <c r="AE219">
        <v>3</v>
      </c>
      <c r="AF219">
        <f>4</f>
        <v>4</v>
      </c>
      <c r="AG219">
        <f>2</f>
        <v>2</v>
      </c>
    </row>
    <row r="220" spans="29:33" x14ac:dyDescent="0.25">
      <c r="AC220" s="4" t="s">
        <v>542</v>
      </c>
      <c r="AD220">
        <v>6.66</v>
      </c>
      <c r="AE220">
        <v>3</v>
      </c>
      <c r="AF220">
        <f>4</f>
        <v>4</v>
      </c>
      <c r="AG220">
        <f>2</f>
        <v>2</v>
      </c>
    </row>
    <row r="221" spans="29:33" x14ac:dyDescent="0.25">
      <c r="AC221" s="4" t="s">
        <v>543</v>
      </c>
      <c r="AD221">
        <v>6.35</v>
      </c>
      <c r="AE221">
        <v>3</v>
      </c>
      <c r="AF221">
        <f>4</f>
        <v>4</v>
      </c>
      <c r="AG221">
        <f>2</f>
        <v>2</v>
      </c>
    </row>
    <row r="222" spans="29:33" x14ac:dyDescent="0.25">
      <c r="AC222" s="4" t="s">
        <v>544</v>
      </c>
      <c r="AD222">
        <v>6.37</v>
      </c>
      <c r="AE222">
        <v>3</v>
      </c>
      <c r="AF222">
        <f>4</f>
        <v>4</v>
      </c>
      <c r="AG222">
        <f>2</f>
        <v>2</v>
      </c>
    </row>
    <row r="223" spans="29:33" x14ac:dyDescent="0.25">
      <c r="AC223" s="4" t="s">
        <v>545</v>
      </c>
      <c r="AD223">
        <v>6.63</v>
      </c>
      <c r="AE223">
        <v>3</v>
      </c>
      <c r="AF223">
        <f>4</f>
        <v>4</v>
      </c>
      <c r="AG223">
        <f>2</f>
        <v>2</v>
      </c>
    </row>
    <row r="224" spans="29:33" x14ac:dyDescent="0.25">
      <c r="AC224" s="4" t="s">
        <v>546</v>
      </c>
      <c r="AD224">
        <v>6.77</v>
      </c>
      <c r="AE224">
        <v>3</v>
      </c>
      <c r="AF224">
        <f>4</f>
        <v>4</v>
      </c>
      <c r="AG224">
        <f>2</f>
        <v>2</v>
      </c>
    </row>
    <row r="225" spans="29:33" x14ac:dyDescent="0.25">
      <c r="AC225" s="4" t="s">
        <v>547</v>
      </c>
      <c r="AD225">
        <v>5.55</v>
      </c>
      <c r="AE225">
        <v>3</v>
      </c>
      <c r="AF225">
        <f>4</f>
        <v>4</v>
      </c>
      <c r="AG225">
        <f>2</f>
        <v>2</v>
      </c>
    </row>
    <row r="226" spans="29:33" x14ac:dyDescent="0.25">
      <c r="AC226" s="4" t="s">
        <v>548</v>
      </c>
      <c r="AD226">
        <v>5.34</v>
      </c>
      <c r="AE226">
        <v>3</v>
      </c>
      <c r="AF226">
        <f>4</f>
        <v>4</v>
      </c>
      <c r="AG226">
        <f>2</f>
        <v>2</v>
      </c>
    </row>
    <row r="227" spans="29:33" x14ac:dyDescent="0.25">
      <c r="AC227" s="4" t="s">
        <v>549</v>
      </c>
      <c r="AD227">
        <v>5.04</v>
      </c>
      <c r="AE227">
        <v>3</v>
      </c>
      <c r="AF227">
        <f>4</f>
        <v>4</v>
      </c>
      <c r="AG227">
        <f>2</f>
        <v>2</v>
      </c>
    </row>
    <row r="228" spans="29:33" x14ac:dyDescent="0.25">
      <c r="AC228" s="4" t="s">
        <v>550</v>
      </c>
      <c r="AD228">
        <v>4.55</v>
      </c>
      <c r="AE228">
        <v>3</v>
      </c>
      <c r="AF228">
        <f>4</f>
        <v>4</v>
      </c>
      <c r="AG228">
        <f>2</f>
        <v>2</v>
      </c>
    </row>
    <row r="229" spans="29:33" x14ac:dyDescent="0.25">
      <c r="AC229" s="4" t="s">
        <v>551</v>
      </c>
      <c r="AD229">
        <v>4.51</v>
      </c>
      <c r="AE229">
        <v>3</v>
      </c>
      <c r="AF229">
        <f>4</f>
        <v>4</v>
      </c>
      <c r="AG229">
        <f>2</f>
        <v>2</v>
      </c>
    </row>
    <row r="230" spans="29:33" x14ac:dyDescent="0.25">
      <c r="AC230" s="4" t="s">
        <v>552</v>
      </c>
      <c r="AD230">
        <v>4.6500000000000004</v>
      </c>
      <c r="AE230">
        <v>3</v>
      </c>
      <c r="AF230">
        <f>4</f>
        <v>4</v>
      </c>
      <c r="AG230">
        <f>2</f>
        <v>2</v>
      </c>
    </row>
    <row r="231" spans="29:33" x14ac:dyDescent="0.25">
      <c r="AC231" s="4" t="s">
        <v>553</v>
      </c>
      <c r="AD231">
        <v>4.8099999999999996</v>
      </c>
      <c r="AE231">
        <v>3</v>
      </c>
      <c r="AF231">
        <f>4</f>
        <v>4</v>
      </c>
      <c r="AG231">
        <f>2</f>
        <v>2</v>
      </c>
    </row>
    <row r="232" spans="29:33" x14ac:dyDescent="0.25">
      <c r="AC232" s="4" t="s">
        <v>554</v>
      </c>
      <c r="AD232">
        <v>4.9000000000000004</v>
      </c>
      <c r="AE232">
        <v>3</v>
      </c>
      <c r="AF232">
        <f>4</f>
        <v>4</v>
      </c>
      <c r="AG232">
        <f>2</f>
        <v>2</v>
      </c>
    </row>
    <row r="233" spans="29:33" x14ac:dyDescent="0.25">
      <c r="AC233" s="4" t="s">
        <v>555</v>
      </c>
      <c r="AD233">
        <v>5.0199999999999996</v>
      </c>
      <c r="AE233">
        <v>3</v>
      </c>
      <c r="AF233">
        <f>4</f>
        <v>4</v>
      </c>
      <c r="AG233">
        <f>2</f>
        <v>2</v>
      </c>
    </row>
    <row r="234" spans="29:33" x14ac:dyDescent="0.25">
      <c r="AC234" s="4" t="s">
        <v>556</v>
      </c>
      <c r="AD234">
        <v>4.9000000000000004</v>
      </c>
      <c r="AE234">
        <v>3</v>
      </c>
      <c r="AF234">
        <f>4</f>
        <v>4</v>
      </c>
      <c r="AG234">
        <f>2</f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A0E2-B37C-4A2C-8699-80FA5BD9CBED}">
  <dimension ref="A1:C60"/>
  <sheetViews>
    <sheetView workbookViewId="0"/>
  </sheetViews>
  <sheetFormatPr baseColWidth="10" defaultColWidth="9.140625" defaultRowHeight="15" x14ac:dyDescent="0.25"/>
  <sheetData>
    <row r="1" spans="1:3" x14ac:dyDescent="0.25">
      <c r="A1" t="s">
        <v>242</v>
      </c>
      <c r="B1" t="s">
        <v>558</v>
      </c>
    </row>
    <row r="3" spans="1:3" x14ac:dyDescent="0.25">
      <c r="B3" s="1"/>
      <c r="C3" s="1"/>
    </row>
    <row r="4" spans="1:3" x14ac:dyDescent="0.25">
      <c r="A4" t="s">
        <v>246</v>
      </c>
      <c r="B4" s="5">
        <f>+DATA!D10</f>
        <v>3.982560083310327</v>
      </c>
      <c r="C4" s="2"/>
    </row>
    <row r="5" spans="1:3" x14ac:dyDescent="0.25">
      <c r="A5" t="s">
        <v>247</v>
      </c>
      <c r="B5" s="5">
        <f>+DATA!D11</f>
        <v>3.2166682578895323</v>
      </c>
      <c r="C5" s="2"/>
    </row>
    <row r="6" spans="1:3" x14ac:dyDescent="0.25">
      <c r="A6" t="s">
        <v>248</v>
      </c>
      <c r="B6" s="5">
        <f>+DATA!D12</f>
        <v>3.5265743524542259</v>
      </c>
      <c r="C6" s="2"/>
    </row>
    <row r="7" spans="1:3" x14ac:dyDescent="0.25">
      <c r="A7" t="s">
        <v>249</v>
      </c>
      <c r="B7" s="5">
        <f>+DATA!D13</f>
        <v>6.3463574399255762</v>
      </c>
      <c r="C7" s="2"/>
    </row>
    <row r="8" spans="1:3" x14ac:dyDescent="0.25">
      <c r="A8" t="s">
        <v>250</v>
      </c>
      <c r="B8" s="5">
        <f>+DATA!D14</f>
        <v>2.6184828404224314</v>
      </c>
      <c r="C8" s="2"/>
    </row>
    <row r="9" spans="1:3" x14ac:dyDescent="0.25">
      <c r="A9" t="s">
        <v>251</v>
      </c>
      <c r="B9" s="5">
        <f>+DATA!D15</f>
        <v>4.7489057030378978</v>
      </c>
      <c r="C9" s="2"/>
    </row>
    <row r="10" spans="1:3" x14ac:dyDescent="0.25">
      <c r="A10" t="s">
        <v>252</v>
      </c>
      <c r="B10" s="5">
        <f>+DATA!D16</f>
        <v>3.3148474509009818</v>
      </c>
      <c r="C10" s="2"/>
    </row>
    <row r="11" spans="1:3" x14ac:dyDescent="0.25">
      <c r="A11" t="s">
        <v>253</v>
      </c>
      <c r="B11" s="5">
        <f>+DATA!D17</f>
        <v>1.1823110369293621</v>
      </c>
      <c r="C11" s="2"/>
    </row>
    <row r="12" spans="1:3" x14ac:dyDescent="0.25">
      <c r="A12" t="s">
        <v>254</v>
      </c>
      <c r="B12" s="5">
        <f>+DATA!D18</f>
        <v>6.8885740332679468</v>
      </c>
      <c r="C12" s="2"/>
    </row>
    <row r="13" spans="1:3" x14ac:dyDescent="0.25">
      <c r="A13" t="s">
        <v>255</v>
      </c>
      <c r="B13" s="5">
        <f>+DATA!D19</f>
        <v>4.8643292326283838</v>
      </c>
      <c r="C13" s="2"/>
    </row>
    <row r="14" spans="1:3" x14ac:dyDescent="0.25">
      <c r="A14" t="s">
        <v>256</v>
      </c>
      <c r="B14" s="5">
        <f>+DATA!D20</f>
        <v>4.1308332814346427</v>
      </c>
      <c r="C14" s="2"/>
    </row>
    <row r="15" spans="1:3" x14ac:dyDescent="0.25">
      <c r="A15" t="s">
        <v>257</v>
      </c>
      <c r="B15" s="5">
        <f>+DATA!D21</f>
        <v>4.6306412787757045</v>
      </c>
      <c r="C15" s="2"/>
    </row>
    <row r="16" spans="1:3" x14ac:dyDescent="0.25">
      <c r="A16" t="s">
        <v>258</v>
      </c>
      <c r="B16" s="5">
        <f>+DATA!D22</f>
        <v>12.130079018714678</v>
      </c>
      <c r="C16" s="2"/>
    </row>
    <row r="17" spans="1:3" x14ac:dyDescent="0.25">
      <c r="A17" t="s">
        <v>259</v>
      </c>
      <c r="B17" s="5">
        <f>+DATA!D23</f>
        <v>24.154472960013184</v>
      </c>
      <c r="C17" s="2"/>
    </row>
    <row r="18" spans="1:3" x14ac:dyDescent="0.25">
      <c r="A18" t="s">
        <v>260</v>
      </c>
      <c r="B18" s="5">
        <f>+DATA!D24</f>
        <v>16.32381756688892</v>
      </c>
      <c r="C18" s="2"/>
    </row>
    <row r="19" spans="1:3" x14ac:dyDescent="0.25">
      <c r="A19" t="s">
        <v>261</v>
      </c>
      <c r="B19" s="5">
        <f>+DATA!D25</f>
        <v>16.810201404672842</v>
      </c>
      <c r="C19" s="2"/>
    </row>
    <row r="20" spans="1:3" x14ac:dyDescent="0.25">
      <c r="A20" t="s">
        <v>262</v>
      </c>
      <c r="B20" s="5">
        <f>+DATA!D26</f>
        <v>30.463785131801501</v>
      </c>
      <c r="C20" s="2"/>
    </row>
    <row r="21" spans="1:3" x14ac:dyDescent="0.25">
      <c r="A21" t="s">
        <v>263</v>
      </c>
      <c r="B21" s="5">
        <f>+DATA!D27</f>
        <v>16.005647502154229</v>
      </c>
      <c r="C21" s="2"/>
    </row>
    <row r="22" spans="1:3" x14ac:dyDescent="0.25">
      <c r="A22" t="s">
        <v>264</v>
      </c>
      <c r="B22" s="5">
        <f>+DATA!D28</f>
        <v>19.634455234565309</v>
      </c>
      <c r="C22" s="2"/>
    </row>
    <row r="23" spans="1:3" x14ac:dyDescent="0.25">
      <c r="A23" t="s">
        <v>265</v>
      </c>
      <c r="B23" s="5">
        <f>+DATA!D29</f>
        <v>27.627519657766243</v>
      </c>
      <c r="C23" s="2"/>
    </row>
    <row r="24" spans="1:3" x14ac:dyDescent="0.25">
      <c r="A24" t="s">
        <v>266</v>
      </c>
      <c r="B24" s="5">
        <f>+DATA!D30</f>
        <v>26.297470663110055</v>
      </c>
      <c r="C24" s="2"/>
    </row>
    <row r="25" spans="1:3" x14ac:dyDescent="0.25">
      <c r="A25" t="s">
        <v>267</v>
      </c>
      <c r="B25" s="5">
        <f>+DATA!D31</f>
        <v>61.844131362298917</v>
      </c>
      <c r="C25" s="2"/>
    </row>
    <row r="26" spans="1:3" x14ac:dyDescent="0.25">
      <c r="A26" t="s">
        <v>268</v>
      </c>
      <c r="B26" s="5">
        <f>+DATA!D32</f>
        <v>86.633597353204308</v>
      </c>
      <c r="C26" s="2"/>
    </row>
    <row r="27" spans="1:3" x14ac:dyDescent="0.25">
      <c r="A27" t="s">
        <v>269</v>
      </c>
      <c r="B27" s="5">
        <f>+DATA!D33</f>
        <v>59.422647190720632</v>
      </c>
      <c r="C27" s="2"/>
    </row>
    <row r="28" spans="1:3" x14ac:dyDescent="0.25">
      <c r="A28" t="s">
        <v>270</v>
      </c>
      <c r="B28" s="5">
        <f>+DATA!D34</f>
        <v>58.731382038879929</v>
      </c>
      <c r="C28" s="2"/>
    </row>
    <row r="29" spans="1:3" x14ac:dyDescent="0.25">
      <c r="A29" t="s">
        <v>271</v>
      </c>
      <c r="B29" s="5">
        <f>+DATA!D35</f>
        <v>69.350878775491864</v>
      </c>
      <c r="C29" s="2"/>
    </row>
    <row r="30" spans="1:3" x14ac:dyDescent="0.25">
      <c r="A30" t="s">
        <v>272</v>
      </c>
      <c r="B30" s="5">
        <f>+DATA!D36</f>
        <v>142.83648970349483</v>
      </c>
      <c r="C30" s="2"/>
    </row>
    <row r="31" spans="1:3" x14ac:dyDescent="0.25">
      <c r="A31" t="s">
        <v>273</v>
      </c>
      <c r="B31" s="5">
        <f>+DATA!D37</f>
        <v>100.44726411127915</v>
      </c>
      <c r="C31" s="2"/>
    </row>
    <row r="32" spans="1:3" x14ac:dyDescent="0.25">
      <c r="A32" t="s">
        <v>274</v>
      </c>
      <c r="B32" s="5">
        <f>+DATA!D38</f>
        <v>26.806947901725465</v>
      </c>
      <c r="C32" s="2"/>
    </row>
    <row r="33" spans="1:3" x14ac:dyDescent="0.25">
      <c r="A33" t="s">
        <v>275</v>
      </c>
      <c r="B33" s="5">
        <f>+DATA!D39</f>
        <v>28.196380543333554</v>
      </c>
      <c r="C33" s="2"/>
    </row>
    <row r="34" spans="1:3" x14ac:dyDescent="0.25">
      <c r="A34" t="s">
        <v>276</v>
      </c>
      <c r="B34" s="5">
        <f>+DATA!D40</f>
        <v>23.429719114010883</v>
      </c>
      <c r="C34" s="2"/>
    </row>
    <row r="35" spans="1:3" x14ac:dyDescent="0.25">
      <c r="A35" t="s">
        <v>277</v>
      </c>
      <c r="B35" s="5">
        <f>+DATA!D41</f>
        <v>14.844391827865543</v>
      </c>
      <c r="C35" s="2"/>
    </row>
    <row r="36" spans="1:3" x14ac:dyDescent="0.25">
      <c r="A36" t="s">
        <v>278</v>
      </c>
      <c r="B36" s="5">
        <f>+DATA!D42</f>
        <v>9.639257625404408</v>
      </c>
      <c r="C36" s="2"/>
    </row>
    <row r="37" spans="1:3" x14ac:dyDescent="0.25">
      <c r="A37" t="s">
        <v>279</v>
      </c>
      <c r="B37" s="5">
        <f>+DATA!D43</f>
        <v>8.4715518874931774</v>
      </c>
      <c r="C37" s="2"/>
    </row>
    <row r="38" spans="1:3" x14ac:dyDescent="0.25">
      <c r="A38" t="s">
        <v>280</v>
      </c>
      <c r="B38" s="5">
        <f>+DATA!D44</f>
        <v>37.874489361128937</v>
      </c>
      <c r="C38" s="2"/>
    </row>
    <row r="39" spans="1:3" x14ac:dyDescent="0.25">
      <c r="A39" t="s">
        <v>281</v>
      </c>
      <c r="B39" s="5">
        <f>+DATA!D45</f>
        <v>30.7428871939996</v>
      </c>
      <c r="C39" s="2"/>
    </row>
    <row r="40" spans="1:3" x14ac:dyDescent="0.25">
      <c r="A40" t="s">
        <v>282</v>
      </c>
      <c r="B40" s="5">
        <f>+DATA!D46</f>
        <v>17.687497971679832</v>
      </c>
      <c r="C40" s="2"/>
    </row>
    <row r="41" spans="1:3" x14ac:dyDescent="0.25">
      <c r="A41" t="s">
        <v>283</v>
      </c>
      <c r="B41" s="5">
        <f>+DATA!D47</f>
        <v>15.385230810522099</v>
      </c>
      <c r="C41" s="2"/>
    </row>
    <row r="42" spans="1:3" x14ac:dyDescent="0.25">
      <c r="A42" t="s">
        <v>284</v>
      </c>
      <c r="B42" s="5">
        <f>+DATA!D48</f>
        <v>15.090753977653804</v>
      </c>
      <c r="C42" s="2"/>
    </row>
    <row r="43" spans="1:3" x14ac:dyDescent="0.25">
      <c r="A43" t="s">
        <v>285</v>
      </c>
      <c r="B43" s="5">
        <f>+DATA!D49</f>
        <v>12.102339827121767</v>
      </c>
      <c r="C43" s="2"/>
    </row>
    <row r="44" spans="1:3" x14ac:dyDescent="0.25">
      <c r="A44" t="s">
        <v>286</v>
      </c>
      <c r="B44" s="5">
        <f>+DATA!D50</f>
        <v>5.8783959966679733</v>
      </c>
      <c r="C44" s="2"/>
    </row>
    <row r="45" spans="1:3" x14ac:dyDescent="0.25">
      <c r="A45" t="s">
        <v>287</v>
      </c>
      <c r="B45" s="5">
        <f>+DATA!D51</f>
        <v>6.9567382776990483</v>
      </c>
      <c r="C45" s="2"/>
    </row>
    <row r="46" spans="1:3" x14ac:dyDescent="0.25">
      <c r="A46" t="s">
        <v>288</v>
      </c>
      <c r="B46" s="5">
        <f>+DATA!D52</f>
        <v>8.5510219356928818</v>
      </c>
      <c r="C46" s="2"/>
    </row>
    <row r="47" spans="1:3" x14ac:dyDescent="0.25">
      <c r="A47" t="s">
        <v>289</v>
      </c>
      <c r="B47" s="5">
        <f>+DATA!D53</f>
        <v>7.3834946592319817</v>
      </c>
      <c r="C47" s="2"/>
    </row>
    <row r="48" spans="1:3" x14ac:dyDescent="0.25">
      <c r="A48" t="s">
        <v>290</v>
      </c>
      <c r="B48" s="5">
        <f>+DATA!D54</f>
        <v>5.5015384918432941</v>
      </c>
      <c r="C48" s="2"/>
    </row>
    <row r="49" spans="1:3" x14ac:dyDescent="0.25">
      <c r="A49" t="s">
        <v>291</v>
      </c>
      <c r="B49" s="5">
        <f>+DATA!D55</f>
        <v>4.4366256020260009</v>
      </c>
      <c r="C49" s="2"/>
    </row>
    <row r="50" spans="1:3" x14ac:dyDescent="0.25">
      <c r="A50" t="s">
        <v>292</v>
      </c>
      <c r="B50" s="5">
        <f>+DATA!D56</f>
        <v>3.2138360917272957</v>
      </c>
      <c r="C50" s="2"/>
    </row>
    <row r="51" spans="1:3" x14ac:dyDescent="0.25">
      <c r="A51" t="s">
        <v>293</v>
      </c>
      <c r="B51" s="5">
        <f>+DATA!D57</f>
        <v>6.0012527420997053</v>
      </c>
      <c r="C51" s="2"/>
    </row>
    <row r="52" spans="1:3" x14ac:dyDescent="0.25">
      <c r="A52" t="s">
        <v>294</v>
      </c>
      <c r="B52" s="5">
        <f>+DATA!D58</f>
        <v>3.5369354102106731</v>
      </c>
      <c r="C52" s="2"/>
    </row>
    <row r="53" spans="1:3" x14ac:dyDescent="0.25">
      <c r="A53" t="s">
        <v>295</v>
      </c>
      <c r="B53" s="5">
        <f>+DATA!D59</f>
        <v>4.4851581469596002</v>
      </c>
      <c r="C53" s="2"/>
    </row>
    <row r="54" spans="1:3" x14ac:dyDescent="0.25">
      <c r="A54" t="s">
        <v>296</v>
      </c>
      <c r="B54" s="5">
        <f>+DATA!D60</f>
        <v>5.2878686184840706</v>
      </c>
      <c r="C54" s="2"/>
    </row>
    <row r="55" spans="1:3" x14ac:dyDescent="0.25">
      <c r="A55" t="s">
        <v>297</v>
      </c>
      <c r="B55" s="5">
        <f>+DATA!D61</f>
        <v>3.2524543226150504</v>
      </c>
      <c r="C55" s="2"/>
    </row>
    <row r="56" spans="1:3" x14ac:dyDescent="0.25">
      <c r="A56" t="s">
        <v>298</v>
      </c>
      <c r="B56" s="5">
        <f>+DATA!D62</f>
        <v>1.7588117733929653</v>
      </c>
      <c r="C56" s="2"/>
    </row>
    <row r="57" spans="1:3" x14ac:dyDescent="0.25">
      <c r="A57" t="s">
        <v>299</v>
      </c>
      <c r="B57" s="5">
        <f>+DATA!D63</f>
        <v>4.7068752872590602</v>
      </c>
      <c r="C57" s="2"/>
    </row>
    <row r="58" spans="1:3" x14ac:dyDescent="0.25">
      <c r="A58" t="s">
        <v>300</v>
      </c>
      <c r="B58" s="5">
        <f>+DATA!D64</f>
        <v>3.0721023030268357</v>
      </c>
      <c r="C58" s="2"/>
    </row>
    <row r="59" spans="1:3" x14ac:dyDescent="0.25">
      <c r="A59" t="s">
        <v>301</v>
      </c>
      <c r="B59" s="5">
        <f>+DATA!D65</f>
        <v>4.6095826031948617</v>
      </c>
      <c r="C59" s="2"/>
    </row>
    <row r="60" spans="1:3" x14ac:dyDescent="0.25">
      <c r="A60" t="s">
        <v>302</v>
      </c>
      <c r="B60" s="5">
        <f>+DATA!D66</f>
        <v>6.1327095655805186</v>
      </c>
      <c r="C6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F64A-1AAB-4310-961F-C1F152EBEB96}">
  <dimension ref="A1:E56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242</v>
      </c>
      <c r="B1" t="s">
        <v>557</v>
      </c>
    </row>
    <row r="3" spans="1:5" x14ac:dyDescent="0.25">
      <c r="B3" t="s">
        <v>585</v>
      </c>
      <c r="C3" t="s">
        <v>518</v>
      </c>
      <c r="D3" t="s">
        <v>586</v>
      </c>
      <c r="E3" t="s">
        <v>587</v>
      </c>
    </row>
    <row r="4" spans="1:5" x14ac:dyDescent="0.25">
      <c r="A4" t="s">
        <v>250</v>
      </c>
      <c r="B4" s="5"/>
      <c r="C4" s="5"/>
      <c r="D4" s="5"/>
      <c r="E4" s="5">
        <f>+DATA!H14</f>
        <v>0.8</v>
      </c>
    </row>
    <row r="5" spans="1:5" x14ac:dyDescent="0.25">
      <c r="A5" t="s">
        <v>251</v>
      </c>
      <c r="B5" s="5"/>
      <c r="C5" s="5"/>
      <c r="D5" s="5">
        <f>+DATA!G15</f>
        <v>0.2</v>
      </c>
      <c r="E5" s="5">
        <f>+DATA!H15</f>
        <v>1.1000000000000001</v>
      </c>
    </row>
    <row r="6" spans="1:5" x14ac:dyDescent="0.25">
      <c r="A6" t="s">
        <v>252</v>
      </c>
      <c r="B6" s="5"/>
      <c r="C6" s="5"/>
      <c r="D6" s="5">
        <f>+DATA!G16</f>
        <v>0.8</v>
      </c>
      <c r="E6" s="5">
        <f>+DATA!H16</f>
        <v>2.1</v>
      </c>
    </row>
    <row r="7" spans="1:5" x14ac:dyDescent="0.25">
      <c r="A7" t="s">
        <v>253</v>
      </c>
      <c r="B7" s="5"/>
      <c r="C7" s="5"/>
      <c r="D7" s="5">
        <f>+DATA!G17</f>
        <v>0.7</v>
      </c>
      <c r="E7" s="5">
        <f>+DATA!H17</f>
        <v>1.9</v>
      </c>
    </row>
    <row r="8" spans="1:5" x14ac:dyDescent="0.25">
      <c r="A8" t="s">
        <v>254</v>
      </c>
      <c r="B8" s="5"/>
      <c r="C8" s="5"/>
      <c r="D8" s="5">
        <f>+DATA!G18</f>
        <v>0.7</v>
      </c>
      <c r="E8" s="5">
        <f>+DATA!H18</f>
        <v>2</v>
      </c>
    </row>
    <row r="9" spans="1:5" x14ac:dyDescent="0.25">
      <c r="A9" t="s">
        <v>255</v>
      </c>
      <c r="B9" s="5"/>
      <c r="C9" s="5"/>
      <c r="D9" s="5">
        <f>+DATA!G19</f>
        <v>1.3</v>
      </c>
      <c r="E9" s="5">
        <f>+DATA!H19</f>
        <v>3.4</v>
      </c>
    </row>
    <row r="10" spans="1:5" x14ac:dyDescent="0.25">
      <c r="A10" t="s">
        <v>256</v>
      </c>
      <c r="B10" s="5"/>
      <c r="C10" s="5"/>
      <c r="D10" s="5">
        <f>+DATA!G20</f>
        <v>0.4</v>
      </c>
      <c r="E10" s="5">
        <f>+DATA!H20</f>
        <v>2.2999999999999998</v>
      </c>
    </row>
    <row r="11" spans="1:5" x14ac:dyDescent="0.25">
      <c r="A11" t="s">
        <v>257</v>
      </c>
      <c r="B11" s="5"/>
      <c r="C11" s="5"/>
      <c r="D11" s="5">
        <f>+DATA!G21</f>
        <v>2.2000000000000002</v>
      </c>
      <c r="E11" s="5">
        <f>+DATA!H21</f>
        <v>4.5</v>
      </c>
    </row>
    <row r="12" spans="1:5" x14ac:dyDescent="0.25">
      <c r="A12" t="s">
        <v>258</v>
      </c>
      <c r="B12" s="5"/>
      <c r="C12" s="5"/>
      <c r="D12" s="5">
        <f>+DATA!G22</f>
        <v>3.5</v>
      </c>
      <c r="E12" s="5">
        <f>+DATA!H22</f>
        <v>6.3</v>
      </c>
    </row>
    <row r="13" spans="1:5" x14ac:dyDescent="0.25">
      <c r="A13" t="s">
        <v>259</v>
      </c>
      <c r="B13" s="5"/>
      <c r="C13" s="5"/>
      <c r="D13" s="5">
        <f>+DATA!G23</f>
        <v>3.7</v>
      </c>
      <c r="E13" s="5">
        <f>+DATA!H23</f>
        <v>6.7</v>
      </c>
    </row>
    <row r="14" spans="1:5" x14ac:dyDescent="0.25">
      <c r="A14" t="s">
        <v>260</v>
      </c>
      <c r="B14" s="5"/>
      <c r="C14" s="5"/>
      <c r="D14" s="5">
        <f>+DATA!G24</f>
        <v>6</v>
      </c>
      <c r="E14" s="5">
        <f>+DATA!H24</f>
        <v>9.3000000000000007</v>
      </c>
    </row>
    <row r="15" spans="1:5" x14ac:dyDescent="0.25">
      <c r="A15" t="s">
        <v>261</v>
      </c>
      <c r="B15" s="5"/>
      <c r="C15" s="5"/>
      <c r="D15" s="5">
        <f>+DATA!G25</f>
        <v>4.5999999999999996</v>
      </c>
      <c r="E15" s="5">
        <f>+DATA!H25</f>
        <v>9.1</v>
      </c>
    </row>
    <row r="16" spans="1:5" x14ac:dyDescent="0.25">
      <c r="A16" t="s">
        <v>262</v>
      </c>
      <c r="B16" s="5">
        <f>+DATA!E26</f>
        <v>4.8719073616230988</v>
      </c>
      <c r="C16" s="5">
        <f>+DATA!F26</f>
        <v>2.107565558851038</v>
      </c>
      <c r="D16" s="5">
        <f>+DATA!G26</f>
        <v>2.2000000000000002</v>
      </c>
      <c r="E16" s="5">
        <f>+DATA!H26</f>
        <v>6.3</v>
      </c>
    </row>
    <row r="17" spans="1:5" x14ac:dyDescent="0.25">
      <c r="A17" t="s">
        <v>263</v>
      </c>
      <c r="B17" s="5">
        <f>+DATA!E27</f>
        <v>4.9906503590714753</v>
      </c>
      <c r="C17" s="5">
        <f>+DATA!F27</f>
        <v>2.1327565637057591</v>
      </c>
      <c r="D17" s="5">
        <f>+DATA!G27</f>
        <v>2.2000000000000002</v>
      </c>
      <c r="E17" s="5">
        <f>+DATA!H27</f>
        <v>6.2</v>
      </c>
    </row>
    <row r="18" spans="1:5" x14ac:dyDescent="0.25">
      <c r="A18" t="s">
        <v>264</v>
      </c>
      <c r="B18" s="5">
        <f>+DATA!E28</f>
        <v>5.6672391670075477</v>
      </c>
      <c r="C18" s="5">
        <f>+DATA!F28</f>
        <v>2.5972383877996013</v>
      </c>
      <c r="D18" s="5">
        <f>+DATA!G28</f>
        <v>2.7</v>
      </c>
      <c r="E18" s="5">
        <f>+DATA!H28</f>
        <v>7.1</v>
      </c>
    </row>
    <row r="19" spans="1:5" x14ac:dyDescent="0.25">
      <c r="A19" t="s">
        <v>265</v>
      </c>
      <c r="B19" s="5">
        <f>+DATA!E29</f>
        <v>6.2015188422531562</v>
      </c>
      <c r="C19" s="5">
        <f>+DATA!F29</f>
        <v>2.863380709461385</v>
      </c>
      <c r="D19" s="5">
        <f>+DATA!G29</f>
        <v>3</v>
      </c>
      <c r="E19" s="5">
        <f>+DATA!H29</f>
        <v>7.5</v>
      </c>
    </row>
    <row r="20" spans="1:5" x14ac:dyDescent="0.25">
      <c r="A20" t="s">
        <v>266</v>
      </c>
      <c r="B20" s="5">
        <f>+DATA!E30</f>
        <v>12.325645693121576</v>
      </c>
      <c r="C20" s="5">
        <f>+DATA!F30</f>
        <v>7.6109431817268094</v>
      </c>
      <c r="D20" s="5">
        <f>+DATA!G30</f>
        <v>8</v>
      </c>
      <c r="E20" s="5">
        <f>+DATA!H30</f>
        <v>14.1</v>
      </c>
    </row>
    <row r="21" spans="1:5" x14ac:dyDescent="0.25">
      <c r="A21" t="s">
        <v>267</v>
      </c>
      <c r="B21" s="5">
        <f>+DATA!E31</f>
        <v>14.711932735983213</v>
      </c>
      <c r="C21" s="5">
        <f>+DATA!F31</f>
        <v>3.373045291080627</v>
      </c>
      <c r="D21" s="5">
        <f>+DATA!G31</f>
        <v>7.3</v>
      </c>
      <c r="E21" s="5">
        <f>+DATA!H31</f>
        <v>16.899999999999999</v>
      </c>
    </row>
    <row r="22" spans="1:5" x14ac:dyDescent="0.25">
      <c r="A22" t="s">
        <v>268</v>
      </c>
      <c r="B22" s="5">
        <f>+DATA!E32</f>
        <v>7.7580471443728189</v>
      </c>
      <c r="C22" s="5">
        <f>+DATA!F32</f>
        <v>-4.6239027378694901</v>
      </c>
      <c r="D22" s="5">
        <f>+DATA!G32</f>
        <v>-4.2</v>
      </c>
      <c r="E22" s="5">
        <f>+DATA!H32</f>
        <v>8.6</v>
      </c>
    </row>
    <row r="23" spans="1:5" x14ac:dyDescent="0.25">
      <c r="A23" t="s">
        <v>269</v>
      </c>
      <c r="B23" s="5">
        <f>+DATA!E33</f>
        <v>6.810681466201812</v>
      </c>
      <c r="C23" s="5">
        <f>+DATA!F33</f>
        <v>-5.2064939805735007</v>
      </c>
      <c r="D23" s="5">
        <f>+DATA!G33</f>
        <v>-4.8</v>
      </c>
      <c r="E23" s="5">
        <f>+DATA!H33</f>
        <v>8.5</v>
      </c>
    </row>
    <row r="24" spans="1:5" x14ac:dyDescent="0.25">
      <c r="A24" t="s">
        <v>270</v>
      </c>
      <c r="B24" s="5">
        <f>+DATA!E34</f>
        <v>7.7797551457805332</v>
      </c>
      <c r="C24" s="5">
        <f>+DATA!F34</f>
        <v>-3.4937814200058046</v>
      </c>
      <c r="D24" s="5">
        <f>+DATA!G34</f>
        <v>-3.4</v>
      </c>
      <c r="E24" s="5">
        <f>+DATA!H34</f>
        <v>9.6</v>
      </c>
    </row>
    <row r="25" spans="1:5" x14ac:dyDescent="0.25">
      <c r="A25" t="s">
        <v>271</v>
      </c>
      <c r="B25" s="5">
        <f>+DATA!E35</f>
        <v>14.313438041168983</v>
      </c>
      <c r="C25" s="5">
        <f>+DATA!F35</f>
        <v>-2.8988887925008733</v>
      </c>
      <c r="D25" s="5">
        <f>+DATA!G35</f>
        <v>-1.6</v>
      </c>
      <c r="E25" s="5">
        <f>+DATA!H35</f>
        <v>16</v>
      </c>
    </row>
    <row r="26" spans="1:5" x14ac:dyDescent="0.25">
      <c r="A26" t="s">
        <v>272</v>
      </c>
      <c r="B26" s="5">
        <f>+DATA!E36</f>
        <v>14.29158439662327</v>
      </c>
      <c r="C26" s="5">
        <f>+DATA!F36</f>
        <v>-5.367151245018607</v>
      </c>
      <c r="D26" s="5">
        <f>+DATA!G36</f>
        <v>-4.7</v>
      </c>
      <c r="E26" s="5">
        <f>+DATA!H36</f>
        <v>16.100000000000001</v>
      </c>
    </row>
    <row r="27" spans="1:5" x14ac:dyDescent="0.25">
      <c r="A27" t="s">
        <v>273</v>
      </c>
      <c r="B27" s="5">
        <f>+DATA!E37</f>
        <v>10.289999280063647</v>
      </c>
      <c r="C27" s="5">
        <f>+DATA!F37</f>
        <v>-7.5961696973303194</v>
      </c>
      <c r="D27" s="5">
        <f>+DATA!G37</f>
        <v>-8</v>
      </c>
      <c r="E27" s="5">
        <f>+DATA!H37</f>
        <v>11.7</v>
      </c>
    </row>
    <row r="28" spans="1:5" x14ac:dyDescent="0.25">
      <c r="A28" t="s">
        <v>274</v>
      </c>
      <c r="B28" s="5">
        <f>+DATA!E38</f>
        <v>4.6365379285923893</v>
      </c>
      <c r="C28" s="5">
        <f>+DATA!F38</f>
        <v>-7.7891804089819532</v>
      </c>
      <c r="D28" s="5"/>
      <c r="E28" s="5"/>
    </row>
    <row r="29" spans="1:5" x14ac:dyDescent="0.25">
      <c r="A29" t="s">
        <v>275</v>
      </c>
      <c r="B29" s="5">
        <f>+DATA!E39</f>
        <v>2.6219586422659908</v>
      </c>
      <c r="C29" s="5">
        <f>+DATA!F39</f>
        <v>-7.208120349164604</v>
      </c>
      <c r="D29" s="5"/>
      <c r="E29" s="5"/>
    </row>
    <row r="30" spans="1:5" x14ac:dyDescent="0.25">
      <c r="A30" t="s">
        <v>276</v>
      </c>
      <c r="B30" s="5">
        <f>+DATA!E40</f>
        <v>-2.6649981974222001</v>
      </c>
      <c r="C30" s="5">
        <f>+DATA!F40</f>
        <v>-7.9854832784171386</v>
      </c>
      <c r="D30" s="5"/>
      <c r="E30" s="5"/>
    </row>
    <row r="31" spans="1:5" x14ac:dyDescent="0.25">
      <c r="A31" t="s">
        <v>277</v>
      </c>
      <c r="B31" s="5">
        <f>+DATA!E41</f>
        <v>-4.1358744063617321</v>
      </c>
      <c r="C31" s="5">
        <f>+DATA!F41</f>
        <v>-7.8547857363933771</v>
      </c>
      <c r="D31" s="5"/>
      <c r="E31" s="5"/>
    </row>
    <row r="32" spans="1:5" x14ac:dyDescent="0.25">
      <c r="A32" t="s">
        <v>278</v>
      </c>
      <c r="B32" s="5">
        <f>+DATA!E42</f>
        <v>-0.65617946537433958</v>
      </c>
      <c r="C32" s="5">
        <f>+DATA!F42</f>
        <v>-3.3436582351080144</v>
      </c>
      <c r="D32" s="5"/>
      <c r="E32" s="5"/>
    </row>
    <row r="33" spans="1:5" x14ac:dyDescent="0.25">
      <c r="A33" t="s">
        <v>279</v>
      </c>
      <c r="B33" s="5">
        <f>+DATA!E43</f>
        <v>-0.23510497668351454</v>
      </c>
      <c r="C33" s="5">
        <f>+DATA!F43</f>
        <v>-2.4266172163094422</v>
      </c>
      <c r="D33" s="5"/>
      <c r="E33" s="5"/>
    </row>
    <row r="34" spans="1:5" x14ac:dyDescent="0.25">
      <c r="A34" t="s">
        <v>280</v>
      </c>
      <c r="B34" s="5">
        <f>+DATA!E44</f>
        <v>1.0905055376207397E-2</v>
      </c>
      <c r="C34" s="5">
        <f>+DATA!F44</f>
        <v>-4.6621149299687259</v>
      </c>
      <c r="D34" s="5"/>
      <c r="E34" s="5"/>
    </row>
    <row r="35" spans="1:5" x14ac:dyDescent="0.25">
      <c r="A35" t="s">
        <v>281</v>
      </c>
      <c r="B35" s="5">
        <f>+DATA!E45</f>
        <v>-1.1182222219153161E-2</v>
      </c>
      <c r="C35" s="5">
        <f>+DATA!F45</f>
        <v>-4.3307019319640654</v>
      </c>
      <c r="D35" s="5"/>
      <c r="E35" s="5"/>
    </row>
    <row r="36" spans="1:5" x14ac:dyDescent="0.25">
      <c r="A36" t="s">
        <v>282</v>
      </c>
      <c r="B36" s="5">
        <f>+DATA!E46</f>
        <v>0.72381656629362612</v>
      </c>
      <c r="C36" s="5">
        <f>+DATA!F46</f>
        <v>-3.5051928379181176</v>
      </c>
      <c r="D36" s="5"/>
      <c r="E36" s="5"/>
    </row>
    <row r="37" spans="1:5" x14ac:dyDescent="0.25">
      <c r="A37" t="s">
        <v>283</v>
      </c>
      <c r="B37" s="5">
        <f>+DATA!E47</f>
        <v>1.2452152184225591</v>
      </c>
      <c r="C37" s="5">
        <f>+DATA!F47</f>
        <v>-1.7064234603396666</v>
      </c>
      <c r="D37" s="5"/>
      <c r="E37" s="5"/>
    </row>
    <row r="38" spans="1:5" x14ac:dyDescent="0.25">
      <c r="A38" t="s">
        <v>284</v>
      </c>
      <c r="B38" s="5">
        <f>+DATA!E48</f>
        <v>1.130060609481462</v>
      </c>
      <c r="C38" s="5">
        <f>+DATA!F48</f>
        <v>-2.5021325139616786</v>
      </c>
      <c r="D38" s="5"/>
      <c r="E38" s="5"/>
    </row>
    <row r="39" spans="1:5" x14ac:dyDescent="0.25">
      <c r="A39" t="s">
        <v>285</v>
      </c>
      <c r="B39" s="5">
        <f>+DATA!E49</f>
        <v>1.1022101635507815</v>
      </c>
      <c r="C39" s="5">
        <f>+DATA!F49</f>
        <v>-2.6090578327922183</v>
      </c>
      <c r="D39" s="5"/>
      <c r="E39" s="5"/>
    </row>
    <row r="40" spans="1:5" x14ac:dyDescent="0.25">
      <c r="A40" t="s">
        <v>286</v>
      </c>
      <c r="B40" s="5">
        <f>+DATA!E50</f>
        <v>0.72603276194765975</v>
      </c>
      <c r="C40" s="5">
        <f>+DATA!F50</f>
        <v>-2.5590833556620849</v>
      </c>
      <c r="D40" s="5"/>
      <c r="E40" s="5"/>
    </row>
    <row r="41" spans="1:5" x14ac:dyDescent="0.25">
      <c r="A41" t="s">
        <v>287</v>
      </c>
      <c r="B41" s="5">
        <f>+DATA!E51</f>
        <v>1.2063329256244355</v>
      </c>
      <c r="C41" s="5">
        <f>+DATA!F51</f>
        <v>-1.7231089195385212</v>
      </c>
      <c r="D41" s="5"/>
      <c r="E41" s="5"/>
    </row>
    <row r="42" spans="1:5" x14ac:dyDescent="0.25">
      <c r="A42" t="s">
        <v>288</v>
      </c>
      <c r="B42" s="5">
        <f>+DATA!E52</f>
        <v>0.61585500139320859</v>
      </c>
      <c r="C42" s="5">
        <f>+DATA!F52</f>
        <v>-2.086183546591172</v>
      </c>
      <c r="D42" s="5"/>
      <c r="E42" s="5"/>
    </row>
    <row r="43" spans="1:5" x14ac:dyDescent="0.25">
      <c r="A43" t="s">
        <v>289</v>
      </c>
      <c r="B43" s="5">
        <f>+DATA!E53</f>
        <v>0.24901357895979317</v>
      </c>
      <c r="C43" s="5">
        <f>+DATA!F53</f>
        <v>-2.4835657430653297</v>
      </c>
      <c r="D43" s="5"/>
      <c r="E43" s="5"/>
    </row>
    <row r="44" spans="1:5" x14ac:dyDescent="0.25">
      <c r="A44" t="s">
        <v>290</v>
      </c>
      <c r="B44" s="5">
        <f>+DATA!E54</f>
        <v>0.12102619530394171</v>
      </c>
      <c r="C44" s="5">
        <f>+DATA!F54</f>
        <v>-2.4092643210812232</v>
      </c>
      <c r="D44" s="5"/>
      <c r="E44" s="5"/>
    </row>
    <row r="45" spans="1:5" x14ac:dyDescent="0.25">
      <c r="A45" t="s">
        <v>291</v>
      </c>
      <c r="B45" s="5">
        <f>+DATA!E55</f>
        <v>-0.10847534366940348</v>
      </c>
      <c r="C45" s="5">
        <f>+DATA!F55</f>
        <v>-2.8423877173069325</v>
      </c>
      <c r="D45" s="5"/>
      <c r="E45" s="5"/>
    </row>
    <row r="46" spans="1:5" x14ac:dyDescent="0.25">
      <c r="A46" t="s">
        <v>292</v>
      </c>
      <c r="B46" s="5">
        <f>+DATA!E56</f>
        <v>-4.9263209072831819E-2</v>
      </c>
      <c r="C46" s="5">
        <f>+DATA!F56</f>
        <v>-2.5300363226584364</v>
      </c>
      <c r="D46" s="5"/>
      <c r="E46" s="5"/>
    </row>
    <row r="47" spans="1:5" x14ac:dyDescent="0.25">
      <c r="A47" t="s">
        <v>293</v>
      </c>
      <c r="B47" s="5">
        <f>+DATA!E57</f>
        <v>7.5718023916252306E-2</v>
      </c>
      <c r="C47" s="5">
        <f>+DATA!F57</f>
        <v>-2.0631541493006154</v>
      </c>
      <c r="D47" s="5"/>
      <c r="E47" s="5"/>
    </row>
    <row r="48" spans="1:5" x14ac:dyDescent="0.25">
      <c r="A48" t="s">
        <v>294</v>
      </c>
      <c r="B48" s="5">
        <f>+DATA!E58</f>
        <v>2.6413199410199271</v>
      </c>
      <c r="C48" s="5">
        <f>+DATA!F58</f>
        <v>7.4285252109244596E-2</v>
      </c>
      <c r="D48" s="5"/>
      <c r="E48" s="5"/>
    </row>
    <row r="49" spans="1:5" x14ac:dyDescent="0.25">
      <c r="A49" t="s">
        <v>295</v>
      </c>
      <c r="B49" s="5">
        <f>+DATA!E59</f>
        <v>3.2583563147898293</v>
      </c>
      <c r="C49" s="5">
        <f>+DATA!F59</f>
        <v>1.0000976245828119</v>
      </c>
      <c r="D49" s="5"/>
      <c r="E49" s="5"/>
    </row>
    <row r="50" spans="1:5" x14ac:dyDescent="0.25">
      <c r="A50" t="s">
        <v>296</v>
      </c>
      <c r="B50" s="5">
        <f>+DATA!E60</f>
        <v>2.8374384648905919</v>
      </c>
      <c r="C50" s="5">
        <f>+DATA!F60</f>
        <v>0.65098393897843432</v>
      </c>
      <c r="D50" s="5"/>
      <c r="E50" s="5"/>
    </row>
    <row r="51" spans="1:5" x14ac:dyDescent="0.25">
      <c r="A51" t="s">
        <v>297</v>
      </c>
      <c r="B51" s="5">
        <f>+DATA!E61</f>
        <v>3.0137661640068907</v>
      </c>
      <c r="C51" s="5">
        <f>+DATA!F61</f>
        <v>0.72865516284493503</v>
      </c>
      <c r="D51" s="5"/>
      <c r="E51" s="5"/>
    </row>
    <row r="52" spans="1:5" x14ac:dyDescent="0.25">
      <c r="A52" t="s">
        <v>298</v>
      </c>
      <c r="B52" s="5">
        <f>+DATA!E62</f>
        <v>2.7119391276916764</v>
      </c>
      <c r="C52" s="5">
        <f>+DATA!F62</f>
        <v>0.43640607994301789</v>
      </c>
      <c r="D52" s="5"/>
      <c r="E52" s="5"/>
    </row>
    <row r="53" spans="1:5" x14ac:dyDescent="0.25">
      <c r="A53" t="s">
        <v>299</v>
      </c>
      <c r="B53" s="5">
        <f>+DATA!E63</f>
        <v>3.6751672507463389</v>
      </c>
      <c r="C53" s="5">
        <f>+DATA!F63</f>
        <v>1.2983452843077676</v>
      </c>
      <c r="D53" s="5"/>
      <c r="E53" s="5"/>
    </row>
    <row r="54" spans="1:5" x14ac:dyDescent="0.25">
      <c r="A54" t="s">
        <v>300</v>
      </c>
      <c r="B54" s="5">
        <f>+DATA!E64</f>
        <v>4.0787300164683788</v>
      </c>
      <c r="C54" s="5">
        <f>+DATA!F64</f>
        <v>1.3975762976550679</v>
      </c>
      <c r="D54" s="5"/>
      <c r="E54" s="5"/>
    </row>
    <row r="55" spans="1:5" x14ac:dyDescent="0.25">
      <c r="A55" t="s">
        <v>301</v>
      </c>
      <c r="B55" s="5">
        <f>+DATA!E65</f>
        <v>3.0115886782681125</v>
      </c>
      <c r="C55" s="5">
        <f>+DATA!F65</f>
        <v>0.14936346099804076</v>
      </c>
      <c r="D55" s="5"/>
      <c r="E55" s="5"/>
    </row>
    <row r="56" spans="1:5" x14ac:dyDescent="0.25">
      <c r="A56" t="s">
        <v>302</v>
      </c>
      <c r="B56" s="5">
        <f>+DATA!E66</f>
        <v>1.3162622235834749</v>
      </c>
      <c r="C56" s="5">
        <f>+DATA!F66</f>
        <v>-1.6821680688013276</v>
      </c>
      <c r="D56" s="5"/>
      <c r="E56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8076-5F4F-419B-98B9-8A0E3E95CA5D}">
  <dimension ref="A1:E61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242</v>
      </c>
      <c r="B1" t="s">
        <v>559</v>
      </c>
    </row>
    <row r="3" spans="1:5" x14ac:dyDescent="0.25">
      <c r="B3" t="s">
        <v>518</v>
      </c>
      <c r="C3" t="s">
        <v>519</v>
      </c>
      <c r="D3" t="s">
        <v>520</v>
      </c>
      <c r="E3" t="s">
        <v>516</v>
      </c>
    </row>
    <row r="4" spans="1:5" x14ac:dyDescent="0.25">
      <c r="A4" t="s">
        <v>245</v>
      </c>
      <c r="B4" s="5"/>
      <c r="C4" s="5"/>
      <c r="D4" s="5"/>
      <c r="E4" s="5"/>
    </row>
    <row r="5" spans="1:5" x14ac:dyDescent="0.25">
      <c r="A5" t="s">
        <v>246</v>
      </c>
      <c r="B5" s="5"/>
      <c r="C5" s="5"/>
      <c r="D5" s="5"/>
      <c r="E5" s="5">
        <f>+DATA!M10</f>
        <v>0.59322182485344366</v>
      </c>
    </row>
    <row r="6" spans="1:5" x14ac:dyDescent="0.25">
      <c r="A6" t="s">
        <v>247</v>
      </c>
      <c r="B6" s="5"/>
      <c r="C6" s="5">
        <f>+DATA!K11</f>
        <v>5.5031241846696135</v>
      </c>
      <c r="D6" s="5"/>
      <c r="E6" s="5">
        <f>+DATA!M11</f>
        <v>1.1462552406551814</v>
      </c>
    </row>
    <row r="7" spans="1:5" x14ac:dyDescent="0.25">
      <c r="A7" t="s">
        <v>248</v>
      </c>
      <c r="B7" s="5"/>
      <c r="C7" s="5">
        <f>+DATA!K12</f>
        <v>5.0282814319379039</v>
      </c>
      <c r="D7" s="5"/>
      <c r="E7" s="5">
        <f>+DATA!M12</f>
        <v>1.4001992389712499</v>
      </c>
    </row>
    <row r="8" spans="1:5" x14ac:dyDescent="0.25">
      <c r="A8" t="s">
        <v>249</v>
      </c>
      <c r="B8" s="5"/>
      <c r="C8" s="5">
        <f>+DATA!K13</f>
        <v>4.7910789279087069</v>
      </c>
      <c r="D8" s="5">
        <f>+DATA!L13</f>
        <v>6.2790401699165068</v>
      </c>
      <c r="E8" s="5">
        <f>+DATA!M13</f>
        <v>2.0581298334726328</v>
      </c>
    </row>
    <row r="9" spans="1:5" x14ac:dyDescent="0.25">
      <c r="A9" t="s">
        <v>250</v>
      </c>
      <c r="B9" s="5"/>
      <c r="C9" s="5">
        <f>+DATA!K14</f>
        <v>7.99796717817296</v>
      </c>
      <c r="D9" s="5">
        <f>+DATA!L14</f>
        <v>6.2623589567716245</v>
      </c>
      <c r="E9" s="5">
        <f>+DATA!M14</f>
        <v>1.0247787605046876</v>
      </c>
    </row>
    <row r="10" spans="1:5" x14ac:dyDescent="0.25">
      <c r="A10" t="s">
        <v>251</v>
      </c>
      <c r="B10" s="5">
        <f>+DATA!J15</f>
        <v>0.2</v>
      </c>
      <c r="C10" s="5">
        <f>+DATA!K15</f>
        <v>7.591978403659307</v>
      </c>
      <c r="D10" s="5">
        <f>+DATA!L15</f>
        <v>6.3646954044672386</v>
      </c>
      <c r="E10" s="5">
        <f>+DATA!M15</f>
        <v>1.1238171851690897</v>
      </c>
    </row>
    <row r="11" spans="1:5" x14ac:dyDescent="0.25">
      <c r="A11" t="s">
        <v>252</v>
      </c>
      <c r="B11" s="5">
        <f>+DATA!J16</f>
        <v>0.8</v>
      </c>
      <c r="C11" s="5">
        <f>+DATA!K16</f>
        <v>8.3276995000112439</v>
      </c>
      <c r="D11" s="5">
        <f>+DATA!L16</f>
        <v>7.1279502617774302</v>
      </c>
      <c r="E11" s="5">
        <f>+DATA!M16</f>
        <v>1.5282177809189221</v>
      </c>
    </row>
    <row r="12" spans="1:5" x14ac:dyDescent="0.25">
      <c r="A12" t="s">
        <v>253</v>
      </c>
      <c r="B12" s="5">
        <f>+DATA!J17</f>
        <v>0.7</v>
      </c>
      <c r="C12" s="5">
        <f>+DATA!K17</f>
        <v>8.0942695026551874</v>
      </c>
      <c r="D12" s="5">
        <f>+DATA!L17</f>
        <v>7.3961630916449081</v>
      </c>
      <c r="E12" s="5">
        <f>+DATA!M17</f>
        <v>1.5230806833134327</v>
      </c>
    </row>
    <row r="13" spans="1:5" x14ac:dyDescent="0.25">
      <c r="A13" t="s">
        <v>254</v>
      </c>
      <c r="B13" s="5">
        <f>+DATA!J18</f>
        <v>0.7</v>
      </c>
      <c r="C13" s="5">
        <f>+DATA!K18</f>
        <v>8.9209191700578483</v>
      </c>
      <c r="D13" s="5">
        <f>+DATA!L18</f>
        <v>8.2292528868680588</v>
      </c>
      <c r="E13" s="5">
        <f>+DATA!M18</f>
        <v>1.2486505361369453</v>
      </c>
    </row>
    <row r="14" spans="1:5" x14ac:dyDescent="0.25">
      <c r="A14" t="s">
        <v>255</v>
      </c>
      <c r="B14" s="5">
        <f>+DATA!J19</f>
        <v>1.3</v>
      </c>
      <c r="C14" s="5">
        <f>+DATA!K19</f>
        <v>8.8147205951151335</v>
      </c>
      <c r="D14" s="5">
        <f>+DATA!L19</f>
        <v>8.2857093642701116</v>
      </c>
      <c r="E14" s="5">
        <f>+DATA!M19</f>
        <v>1.0602006922031157</v>
      </c>
    </row>
    <row r="15" spans="1:5" x14ac:dyDescent="0.25">
      <c r="A15" t="s">
        <v>256</v>
      </c>
      <c r="B15" s="5">
        <f>+DATA!J20</f>
        <v>0.4</v>
      </c>
      <c r="C15" s="5">
        <f>+DATA!K20</f>
        <v>9.8338334016591489</v>
      </c>
      <c r="D15" s="5">
        <f>+DATA!L20</f>
        <v>7.6218854429778675</v>
      </c>
      <c r="E15" s="5">
        <f>+DATA!M20</f>
        <v>2.0338110843220227</v>
      </c>
    </row>
    <row r="16" spans="1:5" x14ac:dyDescent="0.25">
      <c r="A16" t="s">
        <v>257</v>
      </c>
      <c r="B16" s="5">
        <f>+DATA!J21</f>
        <v>2.1999999999999997</v>
      </c>
      <c r="C16" s="5">
        <f>+DATA!K21</f>
        <v>8.1736748982278691</v>
      </c>
      <c r="D16" s="5">
        <f>+DATA!L21</f>
        <v>7.1852232375433198</v>
      </c>
      <c r="E16" s="5">
        <f>+DATA!M21</f>
        <v>2.1110999590655171</v>
      </c>
    </row>
    <row r="17" spans="1:5" x14ac:dyDescent="0.25">
      <c r="A17" t="s">
        <v>258</v>
      </c>
      <c r="B17" s="5">
        <f>+DATA!J22</f>
        <v>3.4999999999999996</v>
      </c>
      <c r="C17" s="5">
        <f>+DATA!K22</f>
        <v>9.5607703822660319</v>
      </c>
      <c r="D17" s="5">
        <f>+DATA!L22</f>
        <v>9.037560992220584</v>
      </c>
      <c r="E17" s="5">
        <f>+DATA!M22</f>
        <v>2.5531305195664951</v>
      </c>
    </row>
    <row r="18" spans="1:5" x14ac:dyDescent="0.25">
      <c r="A18" t="s">
        <v>259</v>
      </c>
      <c r="B18" s="5">
        <f>+DATA!J23</f>
        <v>3.6999999999999997</v>
      </c>
      <c r="C18" s="5">
        <f>+DATA!K23</f>
        <v>6.8215234559492046</v>
      </c>
      <c r="D18" s="5">
        <f>+DATA!L23</f>
        <v>10.49296907061105</v>
      </c>
      <c r="E18" s="5">
        <f>+DATA!M23</f>
        <v>2.8665655785481214</v>
      </c>
    </row>
    <row r="19" spans="1:5" x14ac:dyDescent="0.25">
      <c r="A19" t="s">
        <v>260</v>
      </c>
      <c r="B19" s="5">
        <f>+DATA!J24</f>
        <v>5.9999999999999991</v>
      </c>
      <c r="C19" s="5">
        <f>+DATA!K24</f>
        <v>9.3608979878684622</v>
      </c>
      <c r="D19" s="5">
        <f>+DATA!L24</f>
        <v>12.878834828381045</v>
      </c>
      <c r="E19" s="5">
        <f>+DATA!M24</f>
        <v>3.5238637050966708</v>
      </c>
    </row>
    <row r="20" spans="1:5" x14ac:dyDescent="0.25">
      <c r="A20" t="s">
        <v>261</v>
      </c>
      <c r="B20" s="5">
        <f>+DATA!J25</f>
        <v>4.5999999999999996</v>
      </c>
      <c r="C20" s="5">
        <f>+DATA!K25</f>
        <v>10.097526705247176</v>
      </c>
      <c r="D20" s="5">
        <f>+DATA!L25</f>
        <v>18.143071474835835</v>
      </c>
      <c r="E20" s="5">
        <f>+DATA!M25</f>
        <v>3.6824684054088568</v>
      </c>
    </row>
    <row r="21" spans="1:5" x14ac:dyDescent="0.25">
      <c r="A21" t="s">
        <v>262</v>
      </c>
      <c r="B21" s="5">
        <f>+DATA!J26</f>
        <v>2.2000000000000002</v>
      </c>
      <c r="C21" s="5">
        <f>+DATA!K26</f>
        <v>13.576643251203201</v>
      </c>
      <c r="D21" s="5">
        <f>+DATA!L26</f>
        <v>23.13263246704188</v>
      </c>
      <c r="E21" s="5">
        <f>+DATA!M26</f>
        <v>3.0535194027074328</v>
      </c>
    </row>
    <row r="22" spans="1:5" x14ac:dyDescent="0.25">
      <c r="A22" t="s">
        <v>263</v>
      </c>
      <c r="B22" s="5">
        <f>+DATA!J27</f>
        <v>2.2000000000000006</v>
      </c>
      <c r="C22" s="5">
        <f>+DATA!K27</f>
        <v>13.19982425973528</v>
      </c>
      <c r="D22" s="5">
        <f>+DATA!L27</f>
        <v>21.121562254017938</v>
      </c>
      <c r="E22" s="5">
        <f>+DATA!M27</f>
        <v>3.2456677160394931</v>
      </c>
    </row>
    <row r="23" spans="1:5" x14ac:dyDescent="0.25">
      <c r="A23" t="s">
        <v>264</v>
      </c>
      <c r="B23" s="5">
        <f>+DATA!J28</f>
        <v>2.7</v>
      </c>
      <c r="C23" s="5">
        <f>+DATA!K28</f>
        <v>13.716018880734641</v>
      </c>
      <c r="D23" s="5">
        <f>+DATA!L28</f>
        <v>17.922903884976645</v>
      </c>
      <c r="E23" s="5">
        <f>+DATA!M28</f>
        <v>3.9032444940651585</v>
      </c>
    </row>
    <row r="24" spans="1:5" x14ac:dyDescent="0.25">
      <c r="A24" t="s">
        <v>265</v>
      </c>
      <c r="B24" s="5">
        <f>+DATA!J29</f>
        <v>2.863380709461385</v>
      </c>
      <c r="C24" s="5">
        <f>+DATA!K29</f>
        <v>8.5901421283841568</v>
      </c>
      <c r="D24" s="5">
        <f>+DATA!L29</f>
        <v>14.836169479074535</v>
      </c>
      <c r="E24" s="5">
        <f>+DATA!M29</f>
        <v>4.4296563158951123</v>
      </c>
    </row>
    <row r="25" spans="1:5" x14ac:dyDescent="0.25">
      <c r="A25" t="s">
        <v>266</v>
      </c>
      <c r="B25" s="5">
        <f>+DATA!J30</f>
        <v>7.6109431817268076</v>
      </c>
      <c r="C25" s="5">
        <f>+DATA!K30</f>
        <v>11.104059932543723</v>
      </c>
      <c r="D25" s="5">
        <f>+DATA!L30</f>
        <v>20.102044161407662</v>
      </c>
      <c r="E25" s="5">
        <f>+DATA!M30</f>
        <v>5.0069553072798456</v>
      </c>
    </row>
    <row r="26" spans="1:5" x14ac:dyDescent="0.25">
      <c r="A26" t="s">
        <v>267</v>
      </c>
      <c r="B26" s="5">
        <f>+DATA!J31</f>
        <v>3.373045291080627</v>
      </c>
      <c r="C26" s="5">
        <f>+DATA!K31</f>
        <v>18.215597093005456</v>
      </c>
      <c r="D26" s="5">
        <f>+DATA!L31</f>
        <v>57.626058503655351</v>
      </c>
      <c r="E26" s="5">
        <f>+DATA!M31</f>
        <v>9.0424890135319202</v>
      </c>
    </row>
    <row r="27" spans="1:5" x14ac:dyDescent="0.25">
      <c r="A27" t="s">
        <v>268</v>
      </c>
      <c r="B27" s="5">
        <f>+DATA!J32</f>
        <v>-4.6239027378694901</v>
      </c>
      <c r="C27" s="5">
        <f>+DATA!K32</f>
        <v>19.312471997882028</v>
      </c>
      <c r="D27" s="5">
        <f>+DATA!L32</f>
        <v>47.987920480656612</v>
      </c>
      <c r="E27" s="5">
        <f>+DATA!M32</f>
        <v>6.1472526135721122</v>
      </c>
    </row>
    <row r="28" spans="1:5" x14ac:dyDescent="0.25">
      <c r="A28" t="s">
        <v>269</v>
      </c>
      <c r="B28" s="5">
        <f>+DATA!J33</f>
        <v>-5.2064939805734998</v>
      </c>
      <c r="C28" s="5">
        <f>+DATA!K33</f>
        <v>17.72724199088173</v>
      </c>
      <c r="D28" s="5">
        <f>+DATA!L33</f>
        <v>41.39838672589191</v>
      </c>
      <c r="E28" s="5">
        <f>+DATA!M33</f>
        <v>5.5680830146324638</v>
      </c>
    </row>
    <row r="29" spans="1:5" x14ac:dyDescent="0.25">
      <c r="A29" t="s">
        <v>270</v>
      </c>
      <c r="B29" s="5">
        <f>+DATA!J34</f>
        <v>-3.4937814200058046</v>
      </c>
      <c r="C29" s="5">
        <f>+DATA!K34</f>
        <v>16.485894749804814</v>
      </c>
      <c r="D29" s="5">
        <f>+DATA!L34</f>
        <v>53.437588206914491</v>
      </c>
      <c r="E29" s="5">
        <f>+DATA!M34</f>
        <v>1.76862465446019</v>
      </c>
    </row>
    <row r="30" spans="1:5" x14ac:dyDescent="0.25">
      <c r="A30" t="s">
        <v>271</v>
      </c>
      <c r="B30" s="5">
        <f>+DATA!J35</f>
        <v>-2.8988887925008737</v>
      </c>
      <c r="C30" s="5">
        <f>+DATA!K35</f>
        <v>23.252457984486426</v>
      </c>
      <c r="D30" s="5">
        <f>+DATA!L35</f>
        <v>85.279299850631247</v>
      </c>
      <c r="E30" s="5">
        <f>+DATA!M35</f>
        <v>3.38979142882053</v>
      </c>
    </row>
    <row r="31" spans="1:5" x14ac:dyDescent="0.25">
      <c r="A31" t="s">
        <v>272</v>
      </c>
      <c r="B31" s="5">
        <f>+DATA!J36</f>
        <v>-5.367151245018607</v>
      </c>
      <c r="C31" s="5">
        <f>+DATA!K36</f>
        <v>22.121253640210789</v>
      </c>
      <c r="D31" s="5">
        <f>+DATA!L36</f>
        <v>82.865872378100292</v>
      </c>
      <c r="E31" s="5">
        <f>+DATA!M36</f>
        <v>3.0583654227428392</v>
      </c>
    </row>
    <row r="32" spans="1:5" x14ac:dyDescent="0.25">
      <c r="A32" t="s">
        <v>273</v>
      </c>
      <c r="B32" s="5">
        <f>+DATA!J37</f>
        <v>-7.5961696973303194</v>
      </c>
      <c r="C32" s="5">
        <f>+DATA!K37</f>
        <v>15.367645307869706</v>
      </c>
      <c r="D32" s="5">
        <f>+DATA!L37</f>
        <v>45.661413071590104</v>
      </c>
      <c r="E32" s="5">
        <f>+DATA!M37</f>
        <v>1.4525900775867222</v>
      </c>
    </row>
    <row r="33" spans="1:5" x14ac:dyDescent="0.25">
      <c r="A33" t="s">
        <v>274</v>
      </c>
      <c r="B33" s="5">
        <f>+DATA!J38</f>
        <v>-7.789180408981955</v>
      </c>
      <c r="C33" s="5">
        <f>+DATA!K38</f>
        <v>14.552594166398611</v>
      </c>
      <c r="D33" s="5">
        <f>+DATA!L38</f>
        <v>38.478635260499374</v>
      </c>
      <c r="E33" s="5">
        <f>+DATA!M38</f>
        <v>0.40537434915353021</v>
      </c>
    </row>
    <row r="34" spans="1:5" x14ac:dyDescent="0.25">
      <c r="A34" t="s">
        <v>275</v>
      </c>
      <c r="B34" s="5">
        <f>+DATA!J39</f>
        <v>-7.2081203491646058</v>
      </c>
      <c r="C34" s="5">
        <f>+DATA!K39</f>
        <v>14.575004593236743</v>
      </c>
      <c r="D34" s="5">
        <f>+DATA!L39</f>
        <v>27.463187032693369</v>
      </c>
      <c r="E34" s="5">
        <f>+DATA!M39</f>
        <v>1.1124632114967725</v>
      </c>
    </row>
    <row r="35" spans="1:5" x14ac:dyDescent="0.25">
      <c r="A35" t="s">
        <v>276</v>
      </c>
      <c r="B35" s="5">
        <f>+DATA!J40</f>
        <v>-7.9854832784171386</v>
      </c>
      <c r="C35" s="5">
        <f>+DATA!K40</f>
        <v>10.398140712075687</v>
      </c>
      <c r="D35" s="5">
        <f>+DATA!L40</f>
        <v>18.684071477363823</v>
      </c>
      <c r="E35" s="5">
        <f>+DATA!M40</f>
        <v>0.91657749058320392</v>
      </c>
    </row>
    <row r="36" spans="1:5" x14ac:dyDescent="0.25">
      <c r="A36" t="s">
        <v>277</v>
      </c>
      <c r="B36" s="5">
        <f>+DATA!J41</f>
        <v>-7.8547857363933753</v>
      </c>
      <c r="C36" s="5">
        <f>+DATA!K41</f>
        <v>3.7178792432090435</v>
      </c>
      <c r="D36" s="5">
        <f>+DATA!L41</f>
        <v>14.733929122623465</v>
      </c>
      <c r="E36" s="5">
        <f>+DATA!M41</f>
        <v>0.50782230591959865</v>
      </c>
    </row>
    <row r="37" spans="1:5" x14ac:dyDescent="0.25">
      <c r="A37" t="s">
        <v>278</v>
      </c>
      <c r="B37" s="5">
        <f>+DATA!J42</f>
        <v>-3.3436582351080144</v>
      </c>
      <c r="C37" s="5">
        <f>+DATA!K42</f>
        <v>3.2007060968361492</v>
      </c>
      <c r="D37" s="5">
        <f>+DATA!L42</f>
        <v>11.853246114139342</v>
      </c>
      <c r="E37" s="5">
        <f>+DATA!M42</f>
        <v>0.1343326232769228</v>
      </c>
    </row>
    <row r="38" spans="1:5" x14ac:dyDescent="0.25">
      <c r="A38" t="s">
        <v>279</v>
      </c>
      <c r="B38" s="5">
        <f>+DATA!J43</f>
        <v>-2.4266172163094422</v>
      </c>
      <c r="C38" s="5">
        <f>+DATA!K43</f>
        <v>0.20231041786024417</v>
      </c>
      <c r="D38" s="5">
        <f>+DATA!L43</f>
        <v>26.971312619173204</v>
      </c>
      <c r="E38" s="5">
        <f>+DATA!M43</f>
        <v>0.68447809811033899</v>
      </c>
    </row>
    <row r="39" spans="1:5" x14ac:dyDescent="0.25">
      <c r="A39" t="s">
        <v>280</v>
      </c>
      <c r="B39" s="5">
        <f>+DATA!J44</f>
        <v>-4.6621149299687259</v>
      </c>
      <c r="C39" s="5">
        <f>+DATA!K44</f>
        <v>-4.3092427691641966</v>
      </c>
      <c r="D39" s="5">
        <f>+DATA!L44</f>
        <v>36.409953201776673</v>
      </c>
      <c r="E39" s="5">
        <f>+DATA!M44</f>
        <v>0.53645781719866226</v>
      </c>
    </row>
    <row r="40" spans="1:5" x14ac:dyDescent="0.25">
      <c r="A40" t="s">
        <v>281</v>
      </c>
      <c r="B40" s="5">
        <f>+DATA!J45</f>
        <v>-4.3307019319640654</v>
      </c>
      <c r="C40" s="5">
        <f>+DATA!K45</f>
        <v>-0.41072910928596035</v>
      </c>
      <c r="D40" s="5">
        <f>+DATA!L45</f>
        <v>22.846675301062309</v>
      </c>
      <c r="E40" s="5">
        <f>+DATA!M45</f>
        <v>0.67917232649361603</v>
      </c>
    </row>
    <row r="41" spans="1:5" x14ac:dyDescent="0.25">
      <c r="A41" t="s">
        <v>282</v>
      </c>
      <c r="B41" s="5">
        <f>+DATA!J46</f>
        <v>-3.5051928379181181</v>
      </c>
      <c r="C41" s="5">
        <f>+DATA!K46</f>
        <v>2.8581607498870163</v>
      </c>
      <c r="D41" s="5">
        <f>+DATA!L46</f>
        <v>14.425373834351262</v>
      </c>
      <c r="E41" s="5">
        <f>+DATA!M46</f>
        <v>0.78324228070370805</v>
      </c>
    </row>
    <row r="42" spans="1:5" x14ac:dyDescent="0.25">
      <c r="A42" t="s">
        <v>283</v>
      </c>
      <c r="B42" s="5">
        <f>+DATA!J47</f>
        <v>-1.7064234603396666</v>
      </c>
      <c r="C42" s="5">
        <f>+DATA!K47</f>
        <v>4.5785148329048191</v>
      </c>
      <c r="D42" s="5">
        <f>+DATA!L47</f>
        <v>14.604161072182373</v>
      </c>
      <c r="E42" s="5">
        <f>+DATA!M47</f>
        <v>0.58823853515151903</v>
      </c>
    </row>
    <row r="43" spans="1:5" x14ac:dyDescent="0.25">
      <c r="A43" t="s">
        <v>284</v>
      </c>
      <c r="B43" s="5">
        <f>+DATA!J48</f>
        <v>-2.5021325139616786</v>
      </c>
      <c r="C43" s="5">
        <f>+DATA!K48</f>
        <v>6.3924037070336004</v>
      </c>
      <c r="D43" s="5">
        <f>+DATA!L48</f>
        <v>10.501060439377596</v>
      </c>
      <c r="E43" s="5">
        <f>+DATA!M48</f>
        <v>1.2431347284305108</v>
      </c>
    </row>
    <row r="44" spans="1:5" x14ac:dyDescent="0.25">
      <c r="A44" t="s">
        <v>285</v>
      </c>
      <c r="B44" s="5">
        <f>+DATA!J49</f>
        <v>-2.6090578327922183</v>
      </c>
      <c r="C44" s="5">
        <f>+DATA!K49</f>
        <v>10.297332925994533</v>
      </c>
      <c r="D44" s="5">
        <f>+DATA!L49</f>
        <v>6.7646032916786698</v>
      </c>
      <c r="E44" s="5">
        <f>+DATA!M49</f>
        <v>0.36787635227526172</v>
      </c>
    </row>
    <row r="45" spans="1:5" x14ac:dyDescent="0.25">
      <c r="A45" t="s">
        <v>286</v>
      </c>
      <c r="B45" s="5">
        <f>+DATA!J50</f>
        <v>-2.5590833556620849</v>
      </c>
      <c r="C45" s="5">
        <f>+DATA!K50</f>
        <v>11.992844043569045</v>
      </c>
      <c r="D45" s="5">
        <f>+DATA!L50</f>
        <v>4.6242316644334114</v>
      </c>
      <c r="E45" s="5">
        <f>+DATA!M50</f>
        <v>0.28626869199535421</v>
      </c>
    </row>
    <row r="46" spans="1:5" x14ac:dyDescent="0.25">
      <c r="A46" t="s">
        <v>287</v>
      </c>
      <c r="B46" s="5">
        <f>+DATA!J51</f>
        <v>-1.7231089195385212</v>
      </c>
      <c r="C46" s="5">
        <f>+DATA!K51</f>
        <v>14.248852602163225</v>
      </c>
      <c r="D46" s="5">
        <f>+DATA!L51</f>
        <v>3.6856955056733751</v>
      </c>
      <c r="E46" s="5">
        <f>+DATA!M51</f>
        <v>0.61199269835862202</v>
      </c>
    </row>
    <row r="47" spans="1:5" x14ac:dyDescent="0.25">
      <c r="A47" t="s">
        <v>288</v>
      </c>
      <c r="B47" s="5">
        <f>+DATA!J52</f>
        <v>-2.086183546591172</v>
      </c>
      <c r="C47" s="5">
        <f>+DATA!K52</f>
        <v>15.109528546073452</v>
      </c>
      <c r="D47" s="5">
        <f>+DATA!L52</f>
        <v>2.5137205205057493</v>
      </c>
      <c r="E47" s="5">
        <f>+DATA!M52</f>
        <v>0.57541897955602828</v>
      </c>
    </row>
    <row r="48" spans="1:5" x14ac:dyDescent="0.25">
      <c r="A48" t="s">
        <v>289</v>
      </c>
      <c r="B48" s="5">
        <f>+DATA!J53</f>
        <v>-2.4835657430653302</v>
      </c>
      <c r="C48" s="5">
        <f>+DATA!K53</f>
        <v>14.858343385841044</v>
      </c>
      <c r="D48" s="5">
        <f>+DATA!L53</f>
        <v>1.7227574658986125</v>
      </c>
      <c r="E48" s="5">
        <f>+DATA!M53</f>
        <v>0.47400245009597131</v>
      </c>
    </row>
    <row r="49" spans="1:5" x14ac:dyDescent="0.25">
      <c r="A49" t="s">
        <v>290</v>
      </c>
      <c r="B49" s="5">
        <f>+DATA!J54</f>
        <v>-2.4092643210812232</v>
      </c>
      <c r="C49" s="5">
        <f>+DATA!K54</f>
        <v>15.68090021150527</v>
      </c>
      <c r="D49" s="5">
        <f>+DATA!L54</f>
        <v>-0.61425697773592536</v>
      </c>
      <c r="E49" s="5">
        <f>+DATA!M54</f>
        <v>0.47639302929608091</v>
      </c>
    </row>
    <row r="50" spans="1:5" x14ac:dyDescent="0.25">
      <c r="A50" t="s">
        <v>291</v>
      </c>
      <c r="B50" s="5">
        <f>+DATA!J55</f>
        <v>-2.8423877173069325</v>
      </c>
      <c r="C50" s="5">
        <f>+DATA!K55</f>
        <v>17.309609353956759</v>
      </c>
      <c r="D50" s="5">
        <f>+DATA!L55</f>
        <v>-3.3000039116234365</v>
      </c>
      <c r="E50" s="5">
        <f>+DATA!M55</f>
        <v>0.76207593111450667</v>
      </c>
    </row>
    <row r="51" spans="1:5" x14ac:dyDescent="0.25">
      <c r="A51" t="s">
        <v>292</v>
      </c>
      <c r="B51" s="5">
        <f>+DATA!J56</f>
        <v>-2.5300363226584364</v>
      </c>
      <c r="C51" s="5">
        <f>+DATA!K56</f>
        <v>18.451312861511759</v>
      </c>
      <c r="D51" s="5">
        <f>+DATA!L56</f>
        <v>-5.9121996625093098</v>
      </c>
      <c r="E51" s="5">
        <f>+DATA!M56</f>
        <v>0.4601331122678215</v>
      </c>
    </row>
    <row r="52" spans="1:5" x14ac:dyDescent="0.25">
      <c r="A52" t="s">
        <v>293</v>
      </c>
      <c r="B52" s="5">
        <f>+DATA!J57</f>
        <v>-2.0631541493006154</v>
      </c>
      <c r="C52" s="5">
        <f>+DATA!K57</f>
        <v>23.257617096202495</v>
      </c>
      <c r="D52" s="5">
        <f>+DATA!L57</f>
        <v>-8.7778627403516793</v>
      </c>
      <c r="E52" s="5">
        <f>+DATA!M57</f>
        <v>0.78903891029465623</v>
      </c>
    </row>
    <row r="53" spans="1:5" x14ac:dyDescent="0.25">
      <c r="A53" t="s">
        <v>294</v>
      </c>
      <c r="B53" s="5">
        <f>+DATA!J58</f>
        <v>7.4285252109244609E-2</v>
      </c>
      <c r="C53" s="5">
        <f>+DATA!K58</f>
        <v>27.423636843295597</v>
      </c>
      <c r="D53" s="5">
        <f>+DATA!L58</f>
        <v>-0.40109554840305389</v>
      </c>
      <c r="E53" s="5">
        <f>+DATA!M58</f>
        <v>0.52626096358668273</v>
      </c>
    </row>
    <row r="54" spans="1:5" x14ac:dyDescent="0.25">
      <c r="A54" t="s">
        <v>295</v>
      </c>
      <c r="B54" s="5">
        <f>+DATA!J59</f>
        <v>1.0000976245828119</v>
      </c>
      <c r="C54" s="5">
        <f>+DATA!K59</f>
        <v>30.466433081188534</v>
      </c>
      <c r="D54" s="5">
        <f>+DATA!L59</f>
        <v>-0.79392229982269746</v>
      </c>
      <c r="E54" s="5">
        <f>+DATA!M59</f>
        <v>0.53987079580134056</v>
      </c>
    </row>
    <row r="55" spans="1:5" x14ac:dyDescent="0.25">
      <c r="A55" t="s">
        <v>296</v>
      </c>
      <c r="B55" s="5">
        <f>+DATA!J60</f>
        <v>0.65098393897843421</v>
      </c>
      <c r="C55" s="5">
        <f>+DATA!K60</f>
        <v>32.98745903938886</v>
      </c>
      <c r="D55" s="5">
        <f>+DATA!L60</f>
        <v>-3.3351681136277409</v>
      </c>
      <c r="E55" s="5">
        <f>+DATA!M60</f>
        <v>0.56248678716753431</v>
      </c>
    </row>
    <row r="56" spans="1:5" x14ac:dyDescent="0.25">
      <c r="A56" t="s">
        <v>297</v>
      </c>
      <c r="B56" s="5">
        <f>+DATA!J61</f>
        <v>0.72865516284493492</v>
      </c>
      <c r="C56" s="5">
        <f>+DATA!K61</f>
        <v>36.609860553267708</v>
      </c>
      <c r="D56" s="5">
        <f>+DATA!L61</f>
        <v>-3.9654916295409173</v>
      </c>
      <c r="E56" s="5">
        <f>+DATA!M61</f>
        <v>0.61684754558571275</v>
      </c>
    </row>
    <row r="57" spans="1:5" x14ac:dyDescent="0.25">
      <c r="A57" t="s">
        <v>298</v>
      </c>
      <c r="B57" s="5">
        <f>+DATA!J62</f>
        <v>0.43640607994301789</v>
      </c>
      <c r="C57" s="5">
        <f>+DATA!K62</f>
        <v>37.980612326978239</v>
      </c>
      <c r="D57" s="5">
        <f>+DATA!L62</f>
        <v>-4.1864153338029579</v>
      </c>
      <c r="E57" s="5">
        <f>+DATA!M62</f>
        <v>0.52072113696830169</v>
      </c>
    </row>
    <row r="58" spans="1:5" x14ac:dyDescent="0.25">
      <c r="A58" t="s">
        <v>299</v>
      </c>
      <c r="B58" s="5">
        <f>+DATA!J63</f>
        <v>1.2983452843077679</v>
      </c>
      <c r="C58" s="5">
        <f>+DATA!K63</f>
        <v>40.782445710244247</v>
      </c>
      <c r="D58" s="5">
        <f>+DATA!L63</f>
        <v>-4.565499134271918</v>
      </c>
      <c r="E58" s="5">
        <f>+DATA!M63</f>
        <v>0.98137618832279339</v>
      </c>
    </row>
    <row r="59" spans="1:5" x14ac:dyDescent="0.25">
      <c r="A59" t="s">
        <v>300</v>
      </c>
      <c r="B59" s="5">
        <f>+DATA!J64</f>
        <v>1.3975762976550679</v>
      </c>
      <c r="C59" s="5">
        <f>+DATA!K64</f>
        <v>38.255788137882689</v>
      </c>
      <c r="D59" s="5">
        <f>+DATA!L64</f>
        <v>-1.397362666890779</v>
      </c>
      <c r="E59" s="5">
        <f>+DATA!M64</f>
        <v>1.1435800452269314</v>
      </c>
    </row>
    <row r="60" spans="1:5" x14ac:dyDescent="0.25">
      <c r="A60" t="s">
        <v>301</v>
      </c>
      <c r="B60" s="5">
        <f>+DATA!J65</f>
        <v>0.14936346099804082</v>
      </c>
      <c r="C60" s="5">
        <f>+DATA!K65</f>
        <v>37.625320521799502</v>
      </c>
      <c r="D60" s="5">
        <f>+DATA!L65</f>
        <v>0.54217256623533427</v>
      </c>
      <c r="E60" s="5">
        <f>+DATA!M65</f>
        <v>1.0675074224491905</v>
      </c>
    </row>
    <row r="61" spans="1:5" x14ac:dyDescent="0.25">
      <c r="A61" t="s">
        <v>302</v>
      </c>
      <c r="B61" s="5">
        <f>+DATA!J66</f>
        <v>-1.6821680688013276</v>
      </c>
      <c r="C61" s="5">
        <f>+DATA!K66</f>
        <v>36.884329046676022</v>
      </c>
      <c r="D61" s="5">
        <f>+DATA!L66</f>
        <v>2.0302589888838689</v>
      </c>
      <c r="E61" s="5">
        <f>+DATA!M66</f>
        <v>0.69361901007183324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94DB-DB0F-401D-98A2-742A853FF19C}">
  <dimension ref="A1:C61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3" x14ac:dyDescent="0.25">
      <c r="A1" t="s">
        <v>242</v>
      </c>
      <c r="B1" t="s">
        <v>560</v>
      </c>
    </row>
    <row r="3" spans="1:3" x14ac:dyDescent="0.25">
      <c r="B3" t="s">
        <v>306</v>
      </c>
      <c r="C3" t="s">
        <v>588</v>
      </c>
    </row>
    <row r="4" spans="1:3" x14ac:dyDescent="0.25">
      <c r="A4" t="s">
        <v>245</v>
      </c>
      <c r="B4" s="5"/>
      <c r="C4" s="5"/>
    </row>
    <row r="5" spans="1:3" x14ac:dyDescent="0.25">
      <c r="A5" t="s">
        <v>246</v>
      </c>
      <c r="B5" s="5">
        <f>+DATA!N10</f>
        <v>3.982560083310327</v>
      </c>
      <c r="C5" s="5">
        <f>+DATA!O10</f>
        <v>8.163265306122458</v>
      </c>
    </row>
    <row r="6" spans="1:3" x14ac:dyDescent="0.25">
      <c r="A6" t="s">
        <v>247</v>
      </c>
      <c r="B6" s="5">
        <f>+DATA!N11</f>
        <v>3.2166682578895323</v>
      </c>
      <c r="C6" s="5">
        <f>+DATA!O11</f>
        <v>15.723270440251568</v>
      </c>
    </row>
    <row r="7" spans="1:3" x14ac:dyDescent="0.25">
      <c r="A7" t="s">
        <v>248</v>
      </c>
      <c r="B7" s="5">
        <f>+DATA!N12</f>
        <v>3.5265743524542259</v>
      </c>
      <c r="C7" s="5">
        <f>+DATA!O12</f>
        <v>18.478260869565212</v>
      </c>
    </row>
    <row r="8" spans="1:3" x14ac:dyDescent="0.25">
      <c r="A8" t="s">
        <v>249</v>
      </c>
      <c r="B8" s="5">
        <f>+DATA!N13</f>
        <v>6.3463574399255762</v>
      </c>
      <c r="C8" s="5">
        <f>+DATA!O13</f>
        <v>27.064220183486242</v>
      </c>
    </row>
    <row r="9" spans="1:3" x14ac:dyDescent="0.25">
      <c r="A9" t="s">
        <v>250</v>
      </c>
      <c r="B9" s="5">
        <f>+DATA!N14</f>
        <v>2.6184828404224314</v>
      </c>
      <c r="C9" s="5">
        <f>+DATA!O14</f>
        <v>11.552346570397098</v>
      </c>
    </row>
    <row r="10" spans="1:3" x14ac:dyDescent="0.25">
      <c r="A10" t="s">
        <v>251</v>
      </c>
      <c r="B10" s="5">
        <f>+DATA!N15</f>
        <v>4.7489057030378978</v>
      </c>
      <c r="C10" s="5">
        <f>+DATA!O15</f>
        <v>12.621359223300965</v>
      </c>
    </row>
    <row r="11" spans="1:3" x14ac:dyDescent="0.25">
      <c r="A11" t="s">
        <v>252</v>
      </c>
      <c r="B11" s="5">
        <f>+DATA!N16</f>
        <v>3.3148474509009818</v>
      </c>
      <c r="C11" s="5">
        <f>+DATA!O16</f>
        <v>16.666666666666696</v>
      </c>
    </row>
    <row r="12" spans="1:3" x14ac:dyDescent="0.25">
      <c r="A12" t="s">
        <v>253</v>
      </c>
      <c r="B12" s="5">
        <f>+DATA!N17</f>
        <v>1.1823110369293621</v>
      </c>
      <c r="C12" s="5">
        <f>+DATA!O17</f>
        <v>15.763546798029537</v>
      </c>
    </row>
    <row r="13" spans="1:3" x14ac:dyDescent="0.25">
      <c r="A13" t="s">
        <v>254</v>
      </c>
      <c r="B13" s="5">
        <f>+DATA!N18</f>
        <v>6.8885740332679468</v>
      </c>
      <c r="C13" s="5">
        <f>+DATA!O18</f>
        <v>12.340425531914899</v>
      </c>
    </row>
    <row r="14" spans="1:3" x14ac:dyDescent="0.25">
      <c r="A14" t="s">
        <v>255</v>
      </c>
      <c r="B14" s="5">
        <f>+DATA!N19</f>
        <v>4.8643292326283838</v>
      </c>
      <c r="C14" s="5">
        <f>+DATA!O19</f>
        <v>10.416666666666652</v>
      </c>
    </row>
    <row r="15" spans="1:3" x14ac:dyDescent="0.25">
      <c r="A15" t="s">
        <v>256</v>
      </c>
      <c r="B15" s="5">
        <f>+DATA!N20</f>
        <v>4.1308332814346427</v>
      </c>
      <c r="C15" s="5">
        <f>+DATA!O20</f>
        <v>19.5540308747856</v>
      </c>
    </row>
    <row r="16" spans="1:3" x14ac:dyDescent="0.25">
      <c r="A16" t="s">
        <v>257</v>
      </c>
      <c r="B16" s="5">
        <f>+DATA!N21</f>
        <v>4.6306412787757045</v>
      </c>
      <c r="C16" s="5">
        <f>+DATA!O21</f>
        <v>19.225251076040163</v>
      </c>
    </row>
    <row r="17" spans="1:3" x14ac:dyDescent="0.25">
      <c r="A17" t="s">
        <v>258</v>
      </c>
      <c r="B17" s="5">
        <f>+DATA!N22</f>
        <v>12.130079018714678</v>
      </c>
      <c r="C17" s="5">
        <f>+DATA!O22</f>
        <v>23.58604091456078</v>
      </c>
    </row>
    <row r="18" spans="1:3" x14ac:dyDescent="0.25">
      <c r="A18" t="s">
        <v>259</v>
      </c>
      <c r="B18" s="5">
        <f>+DATA!N23</f>
        <v>24.154472960013184</v>
      </c>
      <c r="C18" s="5">
        <f>+DATA!O23</f>
        <v>28.140214216163571</v>
      </c>
    </row>
    <row r="19" spans="1:3" x14ac:dyDescent="0.25">
      <c r="A19" t="s">
        <v>260</v>
      </c>
      <c r="B19" s="5">
        <f>+DATA!N24</f>
        <v>16.32381756688892</v>
      </c>
      <c r="C19" s="5">
        <f>+DATA!O24</f>
        <v>33.206686930091188</v>
      </c>
    </row>
    <row r="20" spans="1:3" x14ac:dyDescent="0.25">
      <c r="A20" t="s">
        <v>261</v>
      </c>
      <c r="B20" s="5">
        <f>+DATA!N25</f>
        <v>16.810201404672842</v>
      </c>
      <c r="C20" s="5">
        <f>+DATA!O25</f>
        <v>31.774101540216758</v>
      </c>
    </row>
    <row r="21" spans="1:3" x14ac:dyDescent="0.25">
      <c r="A21" t="s">
        <v>262</v>
      </c>
      <c r="B21" s="5">
        <f>+DATA!N26</f>
        <v>30.463785131801501</v>
      </c>
      <c r="C21" s="5">
        <f>+DATA!O26</f>
        <v>26.969696969696976</v>
      </c>
    </row>
    <row r="22" spans="1:3" x14ac:dyDescent="0.25">
      <c r="A22" t="s">
        <v>263</v>
      </c>
      <c r="B22" s="5">
        <f>+DATA!N27</f>
        <v>16.005647502154229</v>
      </c>
      <c r="C22" s="5">
        <f>+DATA!O27</f>
        <v>28.537333787930443</v>
      </c>
    </row>
    <row r="23" spans="1:3" x14ac:dyDescent="0.25">
      <c r="A23" t="s">
        <v>264</v>
      </c>
      <c r="B23" s="5">
        <f>+DATA!N28</f>
        <v>19.634455234565309</v>
      </c>
      <c r="C23" s="5">
        <f>+DATA!O28</f>
        <v>35.039787798408483</v>
      </c>
    </row>
    <row r="24" spans="1:3" x14ac:dyDescent="0.25">
      <c r="A24" t="s">
        <v>265</v>
      </c>
      <c r="B24" s="5">
        <f>+DATA!N29</f>
        <v>27.627519657766243</v>
      </c>
      <c r="C24" s="5">
        <f>+DATA!O29</f>
        <v>41.052838342172478</v>
      </c>
    </row>
    <row r="25" spans="1:3" x14ac:dyDescent="0.25">
      <c r="A25" t="s">
        <v>266</v>
      </c>
      <c r="B25" s="5">
        <f>+DATA!N30</f>
        <v>26.297470663110055</v>
      </c>
      <c r="C25" s="5">
        <f>+DATA!O30</f>
        <v>45.091212922991211</v>
      </c>
    </row>
    <row r="26" spans="1:3" x14ac:dyDescent="0.25">
      <c r="A26" t="s">
        <v>267</v>
      </c>
      <c r="B26" s="5">
        <f>+DATA!N31</f>
        <v>61.844131362298917</v>
      </c>
      <c r="C26" s="5">
        <f>+DATA!O31</f>
        <v>90.363758518091956</v>
      </c>
    </row>
    <row r="27" spans="1:3" x14ac:dyDescent="0.25">
      <c r="A27" t="s">
        <v>268</v>
      </c>
      <c r="B27" s="5">
        <f>+DATA!N32</f>
        <v>86.633597353204308</v>
      </c>
      <c r="C27" s="5">
        <f>+DATA!O32</f>
        <v>58.127457900574782</v>
      </c>
    </row>
    <row r="28" spans="1:3" x14ac:dyDescent="0.25">
      <c r="A28" t="s">
        <v>269</v>
      </c>
      <c r="B28" s="5">
        <f>+DATA!N33</f>
        <v>59.422647190720632</v>
      </c>
      <c r="C28" s="5">
        <f>+DATA!O33</f>
        <v>54.892707967987732</v>
      </c>
    </row>
    <row r="29" spans="1:3" x14ac:dyDescent="0.25">
      <c r="A29" t="s">
        <v>270</v>
      </c>
      <c r="B29" s="5">
        <f>+DATA!N34</f>
        <v>58.731382038879929</v>
      </c>
      <c r="C29" s="5">
        <f>+DATA!O34</f>
        <v>18.258918462710216</v>
      </c>
    </row>
    <row r="30" spans="1:3" x14ac:dyDescent="0.25">
      <c r="A30" t="s">
        <v>271</v>
      </c>
      <c r="B30" s="5">
        <f>+DATA!N35</f>
        <v>69.350878775491864</v>
      </c>
      <c r="C30" s="5">
        <f>+DATA!O35</f>
        <v>48.571776706296021</v>
      </c>
    </row>
    <row r="31" spans="1:3" x14ac:dyDescent="0.25">
      <c r="A31" t="s">
        <v>272</v>
      </c>
      <c r="B31" s="5">
        <f>+DATA!N36</f>
        <v>142.83648970349483</v>
      </c>
      <c r="C31" s="5">
        <f>+DATA!O36</f>
        <v>72.860942204726271</v>
      </c>
    </row>
    <row r="32" spans="1:3" x14ac:dyDescent="0.25">
      <c r="A32" t="s">
        <v>273</v>
      </c>
      <c r="B32" s="5">
        <f>+DATA!N37</f>
        <v>100.44726411127915</v>
      </c>
      <c r="C32" s="5">
        <f>+DATA!O37</f>
        <v>40.643342234753476</v>
      </c>
    </row>
    <row r="33" spans="1:3" x14ac:dyDescent="0.25">
      <c r="A33" t="s">
        <v>274</v>
      </c>
      <c r="B33" s="5">
        <f>+DATA!N38</f>
        <v>26.806947901725465</v>
      </c>
      <c r="C33" s="5">
        <f>+DATA!O38</f>
        <v>10.646336526784527</v>
      </c>
    </row>
    <row r="34" spans="1:3" x14ac:dyDescent="0.25">
      <c r="A34" t="s">
        <v>275</v>
      </c>
      <c r="B34" s="5">
        <f>+DATA!N39</f>
        <v>28.196380543333554</v>
      </c>
      <c r="C34" s="5">
        <f>+DATA!O39</f>
        <v>35.602787456445981</v>
      </c>
    </row>
    <row r="35" spans="1:3" x14ac:dyDescent="0.25">
      <c r="A35" t="s">
        <v>276</v>
      </c>
      <c r="B35" s="5">
        <f>+DATA!N40</f>
        <v>23.429719114010883</v>
      </c>
      <c r="C35" s="5">
        <f>+DATA!O40</f>
        <v>27.82581324836837</v>
      </c>
    </row>
    <row r="36" spans="1:3" x14ac:dyDescent="0.25">
      <c r="A36" t="s">
        <v>277</v>
      </c>
      <c r="B36" s="5">
        <f>+DATA!N41</f>
        <v>14.844391827865543</v>
      </c>
      <c r="C36" s="5">
        <f>+DATA!O41</f>
        <v>14.341496263612562</v>
      </c>
    </row>
    <row r="37" spans="1:3" x14ac:dyDescent="0.25">
      <c r="A37" t="s">
        <v>278</v>
      </c>
      <c r="B37" s="5">
        <f>+DATA!N42</f>
        <v>9.639257625404408</v>
      </c>
      <c r="C37" s="5">
        <f>+DATA!O42</f>
        <v>3.7083093435064773</v>
      </c>
    </row>
    <row r="38" spans="1:3" x14ac:dyDescent="0.25">
      <c r="A38" t="s">
        <v>279</v>
      </c>
      <c r="B38" s="5">
        <f>+DATA!N43</f>
        <v>8.4715518874931774</v>
      </c>
      <c r="C38" s="5">
        <f>+DATA!O43</f>
        <v>20.644249288361948</v>
      </c>
    </row>
    <row r="39" spans="1:3" x14ac:dyDescent="0.25">
      <c r="A39" t="s">
        <v>280</v>
      </c>
      <c r="B39" s="5">
        <f>+DATA!N44</f>
        <v>37.874489361128937</v>
      </c>
      <c r="C39" s="5">
        <f>+DATA!O44</f>
        <v>17.340912998441027</v>
      </c>
    </row>
    <row r="40" spans="1:3" x14ac:dyDescent="0.25">
      <c r="A40" t="s">
        <v>281</v>
      </c>
      <c r="B40" s="5">
        <f>+DATA!N45</f>
        <v>30.7428871939996</v>
      </c>
      <c r="C40" s="5">
        <f>+DATA!O45</f>
        <v>25.718890636766822</v>
      </c>
    </row>
    <row r="41" spans="1:3" x14ac:dyDescent="0.25">
      <c r="A41" t="s">
        <v>282</v>
      </c>
      <c r="B41" s="5">
        <f>+DATA!N46</f>
        <v>17.687497971679832</v>
      </c>
      <c r="C41" s="5">
        <f>+DATA!O46</f>
        <v>29.646264422559867</v>
      </c>
    </row>
    <row r="42" spans="1:3" x14ac:dyDescent="0.25">
      <c r="A42" t="s">
        <v>283</v>
      </c>
      <c r="B42" s="5">
        <f>+DATA!N47</f>
        <v>15.385230810522099</v>
      </c>
      <c r="C42" s="5">
        <f>+DATA!O47</f>
        <v>20.788351236847369</v>
      </c>
    </row>
    <row r="43" spans="1:3" x14ac:dyDescent="0.25">
      <c r="A43" t="s">
        <v>284</v>
      </c>
      <c r="B43" s="5">
        <f>+DATA!N48</f>
        <v>15.090753977653804</v>
      </c>
      <c r="C43" s="5">
        <f>+DATA!O48</f>
        <v>43.481438007844872</v>
      </c>
    </row>
    <row r="44" spans="1:3" x14ac:dyDescent="0.25">
      <c r="A44" t="s">
        <v>285</v>
      </c>
      <c r="B44" s="5">
        <f>+DATA!N49</f>
        <v>12.102339827121767</v>
      </c>
      <c r="C44" s="5">
        <f>+DATA!O49</f>
        <v>10.716965105388576</v>
      </c>
    </row>
    <row r="45" spans="1:3" x14ac:dyDescent="0.25">
      <c r="A45" t="s">
        <v>286</v>
      </c>
      <c r="B45" s="5">
        <f>+DATA!N50</f>
        <v>5.8783959966679733</v>
      </c>
      <c r="C45" s="5">
        <f>+DATA!O50</f>
        <v>7.9625957914412071</v>
      </c>
    </row>
    <row r="46" spans="1:3" x14ac:dyDescent="0.25">
      <c r="A46" t="s">
        <v>287</v>
      </c>
      <c r="B46" s="5">
        <f>+DATA!N51</f>
        <v>6.9567382776990483</v>
      </c>
      <c r="C46" s="5">
        <f>+DATA!O51</f>
        <v>17.003462822780957</v>
      </c>
    </row>
    <row r="47" spans="1:3" x14ac:dyDescent="0.25">
      <c r="A47" t="s">
        <v>288</v>
      </c>
      <c r="B47" s="5">
        <f>+DATA!N52</f>
        <v>8.5510219356928818</v>
      </c>
      <c r="C47" s="5">
        <f>+DATA!O52</f>
        <v>15.032832639538075</v>
      </c>
    </row>
    <row r="48" spans="1:3" x14ac:dyDescent="0.25">
      <c r="A48" t="s">
        <v>289</v>
      </c>
      <c r="B48" s="5">
        <f>+DATA!N53</f>
        <v>7.3834946592319817</v>
      </c>
      <c r="C48" s="5">
        <f>+DATA!O53</f>
        <v>12.042782046257416</v>
      </c>
    </row>
    <row r="49" spans="1:3" x14ac:dyDescent="0.25">
      <c r="A49" t="s">
        <v>290</v>
      </c>
      <c r="B49" s="5">
        <f>+DATA!N54</f>
        <v>5.5015384918432941</v>
      </c>
      <c r="C49" s="5">
        <f>+DATA!O54</f>
        <v>11.716236037972539</v>
      </c>
    </row>
    <row r="50" spans="1:3" x14ac:dyDescent="0.25">
      <c r="A50" t="s">
        <v>291</v>
      </c>
      <c r="B50" s="5">
        <f>+DATA!N55</f>
        <v>4.4366256020260009</v>
      </c>
      <c r="C50" s="5">
        <f>+DATA!O55</f>
        <v>18.363529248252885</v>
      </c>
    </row>
    <row r="51" spans="1:3" x14ac:dyDescent="0.25">
      <c r="A51" t="s">
        <v>292</v>
      </c>
      <c r="B51" s="5">
        <f>+DATA!N56</f>
        <v>3.2138360917272957</v>
      </c>
      <c r="C51" s="5">
        <f>+DATA!O56</f>
        <v>9.9866702840736288</v>
      </c>
    </row>
    <row r="52" spans="1:3" x14ac:dyDescent="0.25">
      <c r="A52" t="s">
        <v>293</v>
      </c>
      <c r="B52" s="5">
        <f>+DATA!N57</f>
        <v>6.0012527420997053</v>
      </c>
      <c r="C52" s="5">
        <f>+DATA!O57</f>
        <v>16.735773391469479</v>
      </c>
    </row>
    <row r="53" spans="1:3" x14ac:dyDescent="0.25">
      <c r="A53" t="s">
        <v>294</v>
      </c>
      <c r="B53" s="5">
        <f>+DATA!N58</f>
        <v>3.5369354102106731</v>
      </c>
      <c r="C53" s="5">
        <f>+DATA!O58</f>
        <v>9.4347678961352202</v>
      </c>
    </row>
    <row r="54" spans="1:3" x14ac:dyDescent="0.25">
      <c r="A54" t="s">
        <v>295</v>
      </c>
      <c r="B54" s="5">
        <f>+DATA!N59</f>
        <v>4.4851581469596002</v>
      </c>
      <c r="C54" s="5">
        <f>+DATA!O59</f>
        <v>9.7132381848154647</v>
      </c>
    </row>
    <row r="55" spans="1:3" x14ac:dyDescent="0.25">
      <c r="A55" t="s">
        <v>296</v>
      </c>
      <c r="B55" s="5">
        <f>+DATA!N60</f>
        <v>5.2878686184840706</v>
      </c>
      <c r="C55" s="5">
        <f>+DATA!O60</f>
        <v>10.104746723227343</v>
      </c>
    </row>
    <row r="56" spans="1:3" x14ac:dyDescent="0.25">
      <c r="A56" t="s">
        <v>297</v>
      </c>
      <c r="B56" s="5">
        <f>+DATA!N61</f>
        <v>3.2524543226150504</v>
      </c>
      <c r="C56" s="5">
        <f>+DATA!O61</f>
        <v>10.809223944607261</v>
      </c>
    </row>
    <row r="57" spans="1:3" x14ac:dyDescent="0.25">
      <c r="A57" t="s">
        <v>298</v>
      </c>
      <c r="B57" s="5">
        <f>+DATA!N62</f>
        <v>1.7588117733929653</v>
      </c>
      <c r="C57" s="5">
        <f>+DATA!O62</f>
        <v>8.4934654916541064</v>
      </c>
    </row>
    <row r="58" spans="1:3" x14ac:dyDescent="0.25">
      <c r="A58" t="s">
        <v>299</v>
      </c>
      <c r="B58" s="5">
        <f>+DATA!N63</f>
        <v>4.7068752872590602</v>
      </c>
      <c r="C58" s="5">
        <f>+DATA!O63</f>
        <v>15.799211826692972</v>
      </c>
    </row>
    <row r="59" spans="1:3" x14ac:dyDescent="0.25">
      <c r="A59" t="s">
        <v>300</v>
      </c>
      <c r="B59" s="5">
        <f>+DATA!N64</f>
        <v>3.0721023030268357</v>
      </c>
      <c r="C59" s="5">
        <f>+DATA!O64</f>
        <v>16.821306371746658</v>
      </c>
    </row>
    <row r="60" spans="1:3" x14ac:dyDescent="0.25">
      <c r="A60" t="s">
        <v>301</v>
      </c>
      <c r="B60" s="5">
        <f>+DATA!N65</f>
        <v>4.6095826031948617</v>
      </c>
      <c r="C60" s="5">
        <f>+DATA!O65</f>
        <v>14.382324159897575</v>
      </c>
    </row>
    <row r="61" spans="1:3" x14ac:dyDescent="0.25">
      <c r="A61" t="s">
        <v>302</v>
      </c>
      <c r="B61" s="5">
        <f>+DATA!N66</f>
        <v>6.1327095655805186</v>
      </c>
      <c r="C61" s="5">
        <f>+DATA!O66</f>
        <v>8.8480220628797124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4298-CA4A-4314-A655-1042BD649784}">
  <dimension ref="A1:C61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3" x14ac:dyDescent="0.25">
      <c r="A1" t="s">
        <v>242</v>
      </c>
      <c r="B1" t="s">
        <v>561</v>
      </c>
    </row>
    <row r="3" spans="1:3" x14ac:dyDescent="0.25">
      <c r="B3" t="s">
        <v>520</v>
      </c>
      <c r="C3" t="s">
        <v>589</v>
      </c>
    </row>
    <row r="4" spans="1:3" x14ac:dyDescent="0.25">
      <c r="A4" t="s">
        <v>245</v>
      </c>
      <c r="B4" s="5"/>
      <c r="C4" s="5"/>
    </row>
    <row r="5" spans="1:3" x14ac:dyDescent="0.25">
      <c r="A5" t="s">
        <v>246</v>
      </c>
      <c r="B5" s="5"/>
      <c r="C5" s="5"/>
    </row>
    <row r="6" spans="1:3" x14ac:dyDescent="0.25">
      <c r="A6" t="s">
        <v>247</v>
      </c>
      <c r="B6" s="5"/>
      <c r="C6" s="5"/>
    </row>
    <row r="7" spans="1:3" x14ac:dyDescent="0.25">
      <c r="A7" t="s">
        <v>248</v>
      </c>
      <c r="B7" s="5"/>
      <c r="C7" s="5"/>
    </row>
    <row r="8" spans="1:3" x14ac:dyDescent="0.25">
      <c r="A8" t="s">
        <v>249</v>
      </c>
      <c r="B8" s="5">
        <f>+DATA!P13</f>
        <v>0.31235829150008254</v>
      </c>
      <c r="C8" s="5">
        <f>+DATA!Q13</f>
        <v>0.21378040631177564</v>
      </c>
    </row>
    <row r="9" spans="1:3" x14ac:dyDescent="0.25">
      <c r="A9" t="s">
        <v>250</v>
      </c>
      <c r="B9" s="5">
        <f>+DATA!P14</f>
        <v>0.31152846479136864</v>
      </c>
      <c r="C9" s="5">
        <f>+DATA!Q14</f>
        <v>0.21485917588835579</v>
      </c>
    </row>
    <row r="10" spans="1:3" x14ac:dyDescent="0.25">
      <c r="A10" t="s">
        <v>251</v>
      </c>
      <c r="B10" s="5">
        <f>+DATA!P15</f>
        <v>0.31661931261131732</v>
      </c>
      <c r="C10" s="5">
        <f>+DATA!Q15</f>
        <v>0.22250833303497433</v>
      </c>
    </row>
    <row r="11" spans="1:3" x14ac:dyDescent="0.25">
      <c r="A11" t="s">
        <v>252</v>
      </c>
      <c r="B11" s="5">
        <f>+DATA!P16</f>
        <v>0.35458832965165915</v>
      </c>
      <c r="C11" s="5">
        <f>+DATA!Q16</f>
        <v>0.25019657393250022</v>
      </c>
    </row>
    <row r="12" spans="1:3" x14ac:dyDescent="0.25">
      <c r="A12" t="s">
        <v>253</v>
      </c>
      <c r="B12" s="5">
        <f>+DATA!P17</f>
        <v>0.36793089460246148</v>
      </c>
      <c r="C12" s="5">
        <f>+DATA!Q17</f>
        <v>0.25195197607970271</v>
      </c>
    </row>
    <row r="13" spans="1:3" x14ac:dyDescent="0.25">
      <c r="A13" t="s">
        <v>254</v>
      </c>
      <c r="B13" s="5">
        <f>+DATA!P18</f>
        <v>0.40937393335682526</v>
      </c>
      <c r="C13" s="5">
        <f>+DATA!Q18</f>
        <v>0.28563355187762618</v>
      </c>
    </row>
    <row r="14" spans="1:3" x14ac:dyDescent="0.25">
      <c r="A14" t="s">
        <v>255</v>
      </c>
      <c r="B14" s="5">
        <f>+DATA!P19</f>
        <v>0.41218242770440211</v>
      </c>
      <c r="C14" s="5">
        <f>+DATA!Q19</f>
        <v>0.28646505281469936</v>
      </c>
    </row>
    <row r="15" spans="1:3" x14ac:dyDescent="0.25">
      <c r="A15" t="s">
        <v>256</v>
      </c>
      <c r="B15" s="5">
        <f>+DATA!P20</f>
        <v>0.37915972036368956</v>
      </c>
      <c r="C15" s="5">
        <f>+DATA!Q20</f>
        <v>0.26116296854773396</v>
      </c>
    </row>
    <row r="16" spans="1:3" x14ac:dyDescent="0.25">
      <c r="A16" t="s">
        <v>257</v>
      </c>
      <c r="B16" s="5">
        <f>+DATA!P21</f>
        <v>0.35743744167758157</v>
      </c>
      <c r="C16" s="5">
        <f>+DATA!Q21</f>
        <v>0.24692695452618765</v>
      </c>
    </row>
    <row r="17" spans="1:3" x14ac:dyDescent="0.25">
      <c r="A17" t="s">
        <v>258</v>
      </c>
      <c r="B17" s="5">
        <f>+DATA!P22</f>
        <v>0.44958417759180375</v>
      </c>
      <c r="C17" s="5">
        <f>+DATA!Q22</f>
        <v>0.33016622273131241</v>
      </c>
    </row>
    <row r="18" spans="1:3" x14ac:dyDescent="0.25">
      <c r="A18" t="s">
        <v>259</v>
      </c>
      <c r="B18" s="5">
        <f>+DATA!P23</f>
        <v>0.52198517655013799</v>
      </c>
      <c r="C18" s="5">
        <f>+DATA!Q23</f>
        <v>0.43663751688126085</v>
      </c>
    </row>
    <row r="19" spans="1:3" x14ac:dyDescent="0.25">
      <c r="A19" t="s">
        <v>260</v>
      </c>
      <c r="B19" s="5">
        <f>+DATA!P24</f>
        <v>0.64067289500368874</v>
      </c>
      <c r="C19" s="5">
        <f>+DATA!Q24</f>
        <v>0.57055283058075934</v>
      </c>
    </row>
    <row r="20" spans="1:3" x14ac:dyDescent="0.25">
      <c r="A20" t="s">
        <v>261</v>
      </c>
      <c r="B20" s="5">
        <f>+DATA!P25</f>
        <v>0.9025485830773019</v>
      </c>
      <c r="C20" s="5">
        <f>+DATA!Q25</f>
        <v>0.72045578688436751</v>
      </c>
    </row>
    <row r="21" spans="1:3" x14ac:dyDescent="0.25">
      <c r="A21" t="s">
        <v>262</v>
      </c>
      <c r="B21" s="5">
        <f>+DATA!P26</f>
        <v>1.1507602053453054</v>
      </c>
      <c r="C21" s="5">
        <f>+DATA!Q26</f>
        <v>0.77256230574372131</v>
      </c>
    </row>
    <row r="22" spans="1:3" x14ac:dyDescent="0.25">
      <c r="A22" t="s">
        <v>263</v>
      </c>
      <c r="B22" s="5">
        <f>+DATA!P27</f>
        <v>1.0507171352537157</v>
      </c>
      <c r="C22" s="5">
        <f>+DATA!Q27</f>
        <v>0.75847186921889354</v>
      </c>
    </row>
    <row r="23" spans="1:3" x14ac:dyDescent="0.25">
      <c r="A23" t="s">
        <v>264</v>
      </c>
      <c r="B23" s="5">
        <f>+DATA!P28</f>
        <v>0.89159608550584235</v>
      </c>
      <c r="C23" s="5">
        <f>+DATA!Q28</f>
        <v>0.71036662885820756</v>
      </c>
    </row>
    <row r="24" spans="1:3" x14ac:dyDescent="0.25">
      <c r="A24" t="s">
        <v>265</v>
      </c>
      <c r="B24" s="5">
        <f>+DATA!P29</f>
        <v>0.73804282589117642</v>
      </c>
      <c r="C24" s="5">
        <f>+DATA!Q29</f>
        <v>0.68290139359032109</v>
      </c>
    </row>
    <row r="25" spans="1:3" x14ac:dyDescent="0.25">
      <c r="A25" t="s">
        <v>266</v>
      </c>
      <c r="B25" s="5">
        <f>+DATA!P30</f>
        <v>1</v>
      </c>
      <c r="C25" s="5">
        <f>+DATA!Q30</f>
        <v>1</v>
      </c>
    </row>
    <row r="26" spans="1:3" x14ac:dyDescent="0.25">
      <c r="A26" t="s">
        <v>267</v>
      </c>
      <c r="B26" s="5">
        <f>+DATA!P31</f>
        <v>2.8666765449797937</v>
      </c>
      <c r="C26" s="5">
        <f>+DATA!Q31</f>
        <v>1.1934330878732016</v>
      </c>
    </row>
    <row r="27" spans="1:3" x14ac:dyDescent="0.25">
      <c r="A27" t="s">
        <v>268</v>
      </c>
      <c r="B27" s="5">
        <f>+DATA!P32</f>
        <v>2.3872159515391402</v>
      </c>
      <c r="C27" s="5">
        <f>+DATA!Q32</f>
        <v>1.0643414634585902</v>
      </c>
    </row>
    <row r="28" spans="1:3" x14ac:dyDescent="0.25">
      <c r="A28" t="s">
        <v>269</v>
      </c>
      <c r="B28" s="5">
        <f>+DATA!P33</f>
        <v>2.0594117888453067</v>
      </c>
      <c r="C28" s="5">
        <f>+DATA!Q33</f>
        <v>1.1462329569781438</v>
      </c>
    </row>
    <row r="29" spans="1:3" x14ac:dyDescent="0.25">
      <c r="A29" t="s">
        <v>270</v>
      </c>
      <c r="B29" s="5">
        <f>+DATA!P34</f>
        <v>2.6583161283420682</v>
      </c>
      <c r="C29" s="5">
        <f>+DATA!Q34</f>
        <v>1.344393758249206</v>
      </c>
    </row>
    <row r="30" spans="1:3" x14ac:dyDescent="0.25">
      <c r="A30" t="s">
        <v>271</v>
      </c>
      <c r="B30" s="5">
        <f>+DATA!P35</f>
        <v>4.2423197942402435</v>
      </c>
      <c r="C30" s="5">
        <f>+DATA!Q35</f>
        <v>1.7524219118734452</v>
      </c>
    </row>
    <row r="31" spans="1:3" x14ac:dyDescent="0.25">
      <c r="A31" t="s">
        <v>272</v>
      </c>
      <c r="B31" s="5">
        <f>+DATA!P36</f>
        <v>4.1222609856358776</v>
      </c>
      <c r="C31" s="5">
        <f>+DATA!Q36</f>
        <v>1.8326220454692894</v>
      </c>
    </row>
    <row r="32" spans="1:3" x14ac:dyDescent="0.25">
      <c r="A32" t="s">
        <v>273</v>
      </c>
      <c r="B32" s="5">
        <f>+DATA!P37</f>
        <v>2.2714810844586579</v>
      </c>
      <c r="C32" s="5">
        <f>+DATA!Q37</f>
        <v>1.1981027942964002</v>
      </c>
    </row>
    <row r="33" spans="1:3" x14ac:dyDescent="0.25">
      <c r="A33" t="s">
        <v>274</v>
      </c>
      <c r="B33" s="5">
        <f>+DATA!P38</f>
        <v>1.91416529341685</v>
      </c>
      <c r="C33" s="5">
        <f>+DATA!Q38</f>
        <v>1.1377234280493593</v>
      </c>
    </row>
    <row r="34" spans="1:3" x14ac:dyDescent="0.25">
      <c r="A34" t="s">
        <v>275</v>
      </c>
      <c r="B34" s="5">
        <f>+DATA!P39</f>
        <v>1.3661887722552013</v>
      </c>
      <c r="C34" s="5">
        <f>+DATA!Q39</f>
        <v>0.87749569262084737</v>
      </c>
    </row>
    <row r="35" spans="1:3" x14ac:dyDescent="0.25">
      <c r="A35" t="s">
        <v>276</v>
      </c>
      <c r="B35" s="5">
        <f>+DATA!P40</f>
        <v>0.92946126907998272</v>
      </c>
      <c r="C35" s="5">
        <f>+DATA!Q40</f>
        <v>0.67072779998296528</v>
      </c>
    </row>
    <row r="36" spans="1:3" x14ac:dyDescent="0.25">
      <c r="A36" t="s">
        <v>277</v>
      </c>
      <c r="B36" s="5">
        <f>+DATA!P41</f>
        <v>0.73295675824401885</v>
      </c>
      <c r="C36" s="5">
        <f>+DATA!Q41</f>
        <v>0.57894242493731185</v>
      </c>
    </row>
    <row r="37" spans="1:3" x14ac:dyDescent="0.25">
      <c r="A37" t="s">
        <v>278</v>
      </c>
      <c r="B37" s="5">
        <f>+DATA!P42</f>
        <v>0.58965376948556603</v>
      </c>
      <c r="C37" s="5">
        <f>+DATA!Q42</f>
        <v>0.48913778210305231</v>
      </c>
    </row>
    <row r="38" spans="1:3" x14ac:dyDescent="0.25">
      <c r="A38" t="s">
        <v>279</v>
      </c>
      <c r="B38" s="5">
        <f>+DATA!P43</f>
        <v>1.3417198968726431</v>
      </c>
      <c r="C38" s="5">
        <f>+DATA!Q43</f>
        <v>1.1046436895530409</v>
      </c>
    </row>
    <row r="39" spans="1:3" x14ac:dyDescent="0.25">
      <c r="A39" t="s">
        <v>280</v>
      </c>
      <c r="B39" s="5">
        <f>+DATA!P44</f>
        <v>1.8112562538130967</v>
      </c>
      <c r="C39" s="5">
        <f>+DATA!Q44</f>
        <v>1.0588459093926348</v>
      </c>
    </row>
    <row r="40" spans="1:3" x14ac:dyDescent="0.25">
      <c r="A40" t="s">
        <v>281</v>
      </c>
      <c r="B40" s="5">
        <f>+DATA!P45</f>
        <v>1.1365349273743937</v>
      </c>
      <c r="C40" s="5">
        <f>+DATA!Q45</f>
        <v>0.72054295290943915</v>
      </c>
    </row>
    <row r="41" spans="1:3" x14ac:dyDescent="0.25">
      <c r="A41" t="s">
        <v>282</v>
      </c>
      <c r="B41" s="5">
        <f>+DATA!P46</f>
        <v>0.71760730990957655</v>
      </c>
      <c r="C41" s="5">
        <f>+DATA!Q46</f>
        <v>0.50513833500921956</v>
      </c>
    </row>
    <row r="42" spans="1:3" x14ac:dyDescent="0.25">
      <c r="A42" t="s">
        <v>283</v>
      </c>
      <c r="B42" s="5">
        <f>+DATA!P47</f>
        <v>0.72650129284959775</v>
      </c>
      <c r="C42" s="5">
        <f>+DATA!Q47</f>
        <v>0.50576650870332607</v>
      </c>
    </row>
    <row r="43" spans="1:3" x14ac:dyDescent="0.25">
      <c r="A43" t="s">
        <v>284</v>
      </c>
      <c r="B43" s="5">
        <f>+DATA!P48</f>
        <v>0.52238769127458984</v>
      </c>
      <c r="C43" s="5">
        <f>+DATA!Q48</f>
        <v>0.39425686751746919</v>
      </c>
    </row>
    <row r="44" spans="1:3" x14ac:dyDescent="0.25">
      <c r="A44" t="s">
        <v>285</v>
      </c>
      <c r="B44" s="5">
        <f>+DATA!P49</f>
        <v>0.3365132041976856</v>
      </c>
      <c r="C44" s="5">
        <f>+DATA!Q49</f>
        <v>0.28157618178641663</v>
      </c>
    </row>
    <row r="45" spans="1:3" x14ac:dyDescent="0.25">
      <c r="A45" t="s">
        <v>286</v>
      </c>
      <c r="B45" s="5">
        <f>+DATA!P50</f>
        <v>0.23003788208321177</v>
      </c>
      <c r="C45" s="5">
        <f>+DATA!Q50</f>
        <v>0.20183848995918818</v>
      </c>
    </row>
    <row r="46" spans="1:3" x14ac:dyDescent="0.25">
      <c r="A46" t="s">
        <v>287</v>
      </c>
      <c r="B46" s="5">
        <f>+DATA!P51</f>
        <v>0.18334928906132109</v>
      </c>
      <c r="C46" s="5">
        <f>+DATA!Q51</f>
        <v>0.16388610129892625</v>
      </c>
    </row>
    <row r="47" spans="1:3" x14ac:dyDescent="0.25">
      <c r="A47" t="s">
        <v>288</v>
      </c>
      <c r="B47" s="5">
        <f>+DATA!P52</f>
        <v>0.12504800508455971</v>
      </c>
      <c r="C47" s="5">
        <f>+DATA!Q52</f>
        <v>0.1066094432948831</v>
      </c>
    </row>
    <row r="48" spans="1:3" x14ac:dyDescent="0.25">
      <c r="A48" t="s">
        <v>289</v>
      </c>
      <c r="B48" s="5">
        <f>+DATA!P53</f>
        <v>8.570061094612455E-2</v>
      </c>
      <c r="C48" s="5">
        <f>+DATA!Q53</f>
        <v>7.3037519137404666E-2</v>
      </c>
    </row>
    <row r="49" spans="1:3" x14ac:dyDescent="0.25">
      <c r="A49" t="s">
        <v>290</v>
      </c>
      <c r="B49" s="5">
        <f>+DATA!P54</f>
        <v>-3.0556941015739542E-2</v>
      </c>
      <c r="C49" s="5">
        <f>+DATA!Q54</f>
        <v>-2.7593421938089942E-2</v>
      </c>
    </row>
    <row r="50" spans="1:3" x14ac:dyDescent="0.25">
      <c r="A50" t="s">
        <v>291</v>
      </c>
      <c r="B50" s="5">
        <f>+DATA!P55</f>
        <v>-0.16416260381911085</v>
      </c>
      <c r="C50" s="5">
        <f>+DATA!Q55</f>
        <v>-0.15025233174024036</v>
      </c>
    </row>
    <row r="51" spans="1:3" x14ac:dyDescent="0.25">
      <c r="A51" t="s">
        <v>292</v>
      </c>
      <c r="B51" s="5">
        <f>+DATA!P56</f>
        <v>-0.29410937589420277</v>
      </c>
      <c r="C51" s="5">
        <f>+DATA!Q56</f>
        <v>-0.26985425781290268</v>
      </c>
    </row>
    <row r="52" spans="1:3" x14ac:dyDescent="0.25">
      <c r="A52" t="s">
        <v>293</v>
      </c>
      <c r="B52" s="5">
        <f>+DATA!P57</f>
        <v>-0.4366651804100406</v>
      </c>
      <c r="C52" s="5">
        <f>+DATA!Q57</f>
        <v>-0.40905118282458924</v>
      </c>
    </row>
    <row r="53" spans="1:3" x14ac:dyDescent="0.25">
      <c r="A53" t="s">
        <v>294</v>
      </c>
      <c r="B53" s="5">
        <f>+DATA!P58</f>
        <v>-1.9952973199267254E-2</v>
      </c>
      <c r="C53" s="5">
        <f>+DATA!Q58</f>
        <v>-1.5817972997639922E-2</v>
      </c>
    </row>
    <row r="54" spans="1:3" x14ac:dyDescent="0.25">
      <c r="A54" t="s">
        <v>295</v>
      </c>
      <c r="B54" s="5">
        <f>+DATA!P59</f>
        <v>-3.949460529725065E-2</v>
      </c>
      <c r="C54" s="5">
        <f>+DATA!Q59</f>
        <v>-3.4582897895177545E-2</v>
      </c>
    </row>
    <row r="55" spans="1:3" x14ac:dyDescent="0.25">
      <c r="A55" t="s">
        <v>296</v>
      </c>
      <c r="B55" s="5">
        <f>+DATA!P60</f>
        <v>-0.16591188870386966</v>
      </c>
      <c r="C55" s="5">
        <f>+DATA!Q60</f>
        <v>-0.1523957713019585</v>
      </c>
    </row>
    <row r="56" spans="1:3" x14ac:dyDescent="0.25">
      <c r="A56" t="s">
        <v>297</v>
      </c>
      <c r="B56" s="5">
        <f>+DATA!P61</f>
        <v>-0.19726807869390486</v>
      </c>
      <c r="C56" s="5">
        <f>+DATA!Q61</f>
        <v>-0.17316986550950866</v>
      </c>
    </row>
    <row r="57" spans="1:3" x14ac:dyDescent="0.25">
      <c r="A57" t="s">
        <v>298</v>
      </c>
      <c r="B57" s="5">
        <f>+DATA!P62</f>
        <v>-0.20825819007203897</v>
      </c>
      <c r="C57" s="5">
        <f>+DATA!Q62</f>
        <v>-0.18851394067931651</v>
      </c>
    </row>
    <row r="58" spans="1:3" x14ac:dyDescent="0.25">
      <c r="A58" t="s">
        <v>299</v>
      </c>
      <c r="B58" s="5">
        <f>+DATA!P63</f>
        <v>-0.22711616279486949</v>
      </c>
      <c r="C58" s="5">
        <f>+DATA!Q63</f>
        <v>-0.20279123142841488</v>
      </c>
    </row>
    <row r="59" spans="1:3" x14ac:dyDescent="0.25">
      <c r="A59" t="s">
        <v>300</v>
      </c>
      <c r="B59" s="5">
        <f>+DATA!P64</f>
        <v>-6.9513461201794899E-2</v>
      </c>
      <c r="C59" s="5">
        <f>+DATA!Q64</f>
        <v>-5.3076605236286344E-2</v>
      </c>
    </row>
    <row r="60" spans="1:3" x14ac:dyDescent="0.25">
      <c r="A60" t="s">
        <v>301</v>
      </c>
      <c r="B60" s="5">
        <f>+DATA!P65</f>
        <v>2.6971016573339782E-2</v>
      </c>
      <c r="C60" s="5">
        <f>+DATA!Q65</f>
        <v>1.8091479371638436E-2</v>
      </c>
    </row>
    <row r="61" spans="1:3" x14ac:dyDescent="0.25">
      <c r="A61" t="s">
        <v>302</v>
      </c>
      <c r="B61" s="5">
        <f>+DATA!P66</f>
        <v>0.10099763847806104</v>
      </c>
      <c r="C61" s="5">
        <f>+DATA!Q66</f>
        <v>6.9706550609334603E-2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2461-BF21-4E04-A677-64528D97D911}">
  <dimension ref="A1:E61"/>
  <sheetViews>
    <sheetView workbookViewId="0">
      <selection activeCell="E4" sqref="E4"/>
    </sheetView>
  </sheetViews>
  <sheetFormatPr baseColWidth="10" defaultColWidth="9.140625" defaultRowHeight="15" x14ac:dyDescent="0.25"/>
  <sheetData>
    <row r="1" spans="1:5" x14ac:dyDescent="0.25">
      <c r="A1" t="s">
        <v>242</v>
      </c>
      <c r="B1" t="s">
        <v>563</v>
      </c>
    </row>
    <row r="3" spans="1:5" x14ac:dyDescent="0.25">
      <c r="B3" t="s">
        <v>517</v>
      </c>
      <c r="C3" t="s">
        <v>562</v>
      </c>
      <c r="D3" t="s">
        <v>515</v>
      </c>
      <c r="E3" t="s">
        <v>590</v>
      </c>
    </row>
    <row r="4" spans="1:5" x14ac:dyDescent="0.25">
      <c r="A4" t="s">
        <v>245</v>
      </c>
      <c r="B4" s="5"/>
      <c r="C4" s="5"/>
      <c r="D4" s="5"/>
      <c r="E4" s="5"/>
    </row>
    <row r="5" spans="1:5" x14ac:dyDescent="0.25">
      <c r="A5" t="s">
        <v>246</v>
      </c>
      <c r="B5" s="5">
        <f>+DATA!R10</f>
        <v>3.982560083310327</v>
      </c>
      <c r="C5" s="5">
        <f>+DATA!S10</f>
        <v>-2.2570422053848738E-2</v>
      </c>
      <c r="D5" s="5">
        <f>+DATA!T10</f>
        <v>0.61579224690729584</v>
      </c>
      <c r="E5" s="5">
        <f>+DATA!U10</f>
        <v>0.5932218248534471</v>
      </c>
    </row>
    <row r="6" spans="1:5" x14ac:dyDescent="0.25">
      <c r="A6" t="s">
        <v>247</v>
      </c>
      <c r="B6" s="5">
        <f>+DATA!R11</f>
        <v>3.2166682578895323</v>
      </c>
      <c r="C6" s="5">
        <f>+DATA!S11</f>
        <v>0.57624939191398639</v>
      </c>
      <c r="D6" s="5">
        <f>+DATA!T11</f>
        <v>0.57000584874119498</v>
      </c>
      <c r="E6" s="5">
        <f>+DATA!U11</f>
        <v>1.1462552406551814</v>
      </c>
    </row>
    <row r="7" spans="1:5" x14ac:dyDescent="0.25">
      <c r="A7" t="s">
        <v>248</v>
      </c>
      <c r="B7" s="5">
        <f>+DATA!R12</f>
        <v>3.5265743524542259</v>
      </c>
      <c r="C7" s="5">
        <f>+DATA!S12</f>
        <v>0.54130949041704568</v>
      </c>
      <c r="D7" s="5">
        <f>+DATA!T12</f>
        <v>0.8588897485542033</v>
      </c>
      <c r="E7" s="5">
        <f>+DATA!U12</f>
        <v>1.400199238971249</v>
      </c>
    </row>
    <row r="8" spans="1:5" x14ac:dyDescent="0.25">
      <c r="A8" t="s">
        <v>249</v>
      </c>
      <c r="B8" s="5">
        <f>+DATA!R13</f>
        <v>6.3463574399255762</v>
      </c>
      <c r="C8" s="5">
        <f>+DATA!S13</f>
        <v>0.68499708873232734</v>
      </c>
      <c r="D8" s="5">
        <f>+DATA!T13</f>
        <v>1.3731327447403066</v>
      </c>
      <c r="E8" s="5">
        <f>+DATA!U13</f>
        <v>2.0581298334726341</v>
      </c>
    </row>
    <row r="9" spans="1:5" x14ac:dyDescent="0.25">
      <c r="A9" t="s">
        <v>250</v>
      </c>
      <c r="B9" s="5">
        <f>+DATA!R14</f>
        <v>2.6184828404224314</v>
      </c>
      <c r="C9" s="5">
        <f>+DATA!S14</f>
        <v>0.23277475575189044</v>
      </c>
      <c r="D9" s="5">
        <f>+DATA!T14</f>
        <v>0.79200400475279731</v>
      </c>
      <c r="E9" s="5">
        <f>+DATA!U14</f>
        <v>1.0247787605046876</v>
      </c>
    </row>
    <row r="10" spans="1:5" x14ac:dyDescent="0.25">
      <c r="A10" t="s">
        <v>251</v>
      </c>
      <c r="B10" s="5">
        <f>+DATA!R15</f>
        <v>4.7489057030378978</v>
      </c>
      <c r="C10" s="5">
        <f>+DATA!S15</f>
        <v>0.13238728461615068</v>
      </c>
      <c r="D10" s="5">
        <f>+DATA!T15</f>
        <v>0.99142990055293678</v>
      </c>
      <c r="E10" s="5">
        <f>+DATA!U15</f>
        <v>1.1238171851690875</v>
      </c>
    </row>
    <row r="11" spans="1:5" x14ac:dyDescent="0.25">
      <c r="A11" t="s">
        <v>252</v>
      </c>
      <c r="B11" s="5">
        <f>+DATA!R16</f>
        <v>3.3148474509009818</v>
      </c>
      <c r="C11" s="5">
        <f>+DATA!S16</f>
        <v>0.66961727569289131</v>
      </c>
      <c r="D11" s="5">
        <f>+DATA!T16</f>
        <v>0.85860050522603304</v>
      </c>
      <c r="E11" s="5">
        <f>+DATA!U16</f>
        <v>1.5282177809189244</v>
      </c>
    </row>
    <row r="12" spans="1:5" x14ac:dyDescent="0.25">
      <c r="A12" t="s">
        <v>253</v>
      </c>
      <c r="B12" s="5">
        <f>+DATA!R17</f>
        <v>1.1823110369293621</v>
      </c>
      <c r="C12" s="5">
        <f>+DATA!S17</f>
        <v>0.48759930165059195</v>
      </c>
      <c r="D12" s="5">
        <f>+DATA!T17</f>
        <v>1.0354813816628408</v>
      </c>
      <c r="E12" s="5">
        <f>+DATA!U17</f>
        <v>1.5230806833134327</v>
      </c>
    </row>
    <row r="13" spans="1:5" x14ac:dyDescent="0.25">
      <c r="A13" t="s">
        <v>254</v>
      </c>
      <c r="B13" s="5">
        <f>+DATA!R18</f>
        <v>6.8885740332679468</v>
      </c>
      <c r="C13" s="5">
        <f>+DATA!S18</f>
        <v>0.18190180226708819</v>
      </c>
      <c r="D13" s="5">
        <f>+DATA!T18</f>
        <v>1.0667487338698571</v>
      </c>
      <c r="E13" s="5">
        <f>+DATA!U18</f>
        <v>1.2486505361369453</v>
      </c>
    </row>
    <row r="14" spans="1:5" x14ac:dyDescent="0.25">
      <c r="A14" t="s">
        <v>255</v>
      </c>
      <c r="B14" s="5">
        <f>+DATA!R19</f>
        <v>4.8643292326283838</v>
      </c>
      <c r="C14" s="5">
        <f>+DATA!S19</f>
        <v>-0.12889823299711267</v>
      </c>
      <c r="D14" s="5">
        <f>+DATA!T19</f>
        <v>1.1890989252002284</v>
      </c>
      <c r="E14" s="5">
        <f>+DATA!U19</f>
        <v>1.0602006922031157</v>
      </c>
    </row>
    <row r="15" spans="1:5" x14ac:dyDescent="0.25">
      <c r="A15" t="s">
        <v>256</v>
      </c>
      <c r="B15" s="5">
        <f>+DATA!R20</f>
        <v>4.1308332814346427</v>
      </c>
      <c r="C15" s="5">
        <f>+DATA!S20</f>
        <v>1.1966649939842764</v>
      </c>
      <c r="D15" s="5">
        <f>+DATA!T20</f>
        <v>0.83714609033774634</v>
      </c>
      <c r="E15" s="5">
        <f>+DATA!U20</f>
        <v>2.0338110843220227</v>
      </c>
    </row>
    <row r="16" spans="1:5" x14ac:dyDescent="0.25">
      <c r="A16" t="s">
        <v>257</v>
      </c>
      <c r="B16" s="5">
        <f>+DATA!R21</f>
        <v>4.6306412787757045</v>
      </c>
      <c r="C16" s="5">
        <f>+DATA!S21</f>
        <v>0.65717831033019714</v>
      </c>
      <c r="D16" s="5">
        <f>+DATA!T21</f>
        <v>1.4539216487353159</v>
      </c>
      <c r="E16" s="5">
        <f>+DATA!U21</f>
        <v>2.1110999590655131</v>
      </c>
    </row>
    <row r="17" spans="1:5" x14ac:dyDescent="0.25">
      <c r="A17" t="s">
        <v>258</v>
      </c>
      <c r="B17" s="5">
        <f>+DATA!R22</f>
        <v>12.130079018714678</v>
      </c>
      <c r="C17" s="5">
        <f>+DATA!S22</f>
        <v>0.28591223381613773</v>
      </c>
      <c r="D17" s="5">
        <f>+DATA!T22</f>
        <v>2.2672182857503587</v>
      </c>
      <c r="E17" s="5">
        <f>+DATA!U22</f>
        <v>2.5531305195664964</v>
      </c>
    </row>
    <row r="18" spans="1:5" x14ac:dyDescent="0.25">
      <c r="A18" t="s">
        <v>259</v>
      </c>
      <c r="B18" s="5">
        <f>+DATA!R23</f>
        <v>24.154472960013184</v>
      </c>
      <c r="C18" s="5">
        <f>+DATA!S23</f>
        <v>-0.32459463545135137</v>
      </c>
      <c r="D18" s="5">
        <f>+DATA!T23</f>
        <v>3.1911602139994728</v>
      </c>
      <c r="E18" s="5">
        <f>+DATA!U23</f>
        <v>2.8665655785481214</v>
      </c>
    </row>
    <row r="19" spans="1:5" x14ac:dyDescent="0.25">
      <c r="A19" t="s">
        <v>260</v>
      </c>
      <c r="B19" s="5">
        <f>+DATA!R24</f>
        <v>16.32381756688892</v>
      </c>
      <c r="C19" s="5">
        <f>+DATA!S24</f>
        <v>1.0824853870488695</v>
      </c>
      <c r="D19" s="5">
        <f>+DATA!T24</f>
        <v>2.4413783180478013</v>
      </c>
      <c r="E19" s="5">
        <f>+DATA!U24</f>
        <v>3.5238637050966708</v>
      </c>
    </row>
    <row r="20" spans="1:5" x14ac:dyDescent="0.25">
      <c r="A20" t="s">
        <v>261</v>
      </c>
      <c r="B20" s="5">
        <f>+DATA!R25</f>
        <v>16.810201404672842</v>
      </c>
      <c r="C20" s="5">
        <f>+DATA!S25</f>
        <v>1.1362228118676203</v>
      </c>
      <c r="D20" s="5">
        <f>+DATA!T25</f>
        <v>2.5462455935412365</v>
      </c>
      <c r="E20" s="5">
        <f>+DATA!U25</f>
        <v>3.6824684054088568</v>
      </c>
    </row>
    <row r="21" spans="1:5" x14ac:dyDescent="0.25">
      <c r="A21" t="s">
        <v>262</v>
      </c>
      <c r="B21" s="5">
        <f>+DATA!R26</f>
        <v>30.463785131801501</v>
      </c>
      <c r="C21" s="5">
        <f>+DATA!S26</f>
        <v>-0.89643880148342348</v>
      </c>
      <c r="D21" s="5">
        <f>+DATA!T26</f>
        <v>3.9499582041908563</v>
      </c>
      <c r="E21" s="5">
        <f>+DATA!U26</f>
        <v>3.0535194027074328</v>
      </c>
    </row>
    <row r="22" spans="1:5" x14ac:dyDescent="0.25">
      <c r="A22" t="s">
        <v>263</v>
      </c>
      <c r="B22" s="5">
        <f>+DATA!R27</f>
        <v>16.005647502154229</v>
      </c>
      <c r="C22" s="5">
        <f>+DATA!S27</f>
        <v>0.24351917193595618</v>
      </c>
      <c r="D22" s="5">
        <f>+DATA!T27</f>
        <v>3.0021485441035387</v>
      </c>
      <c r="E22" s="5">
        <f>+DATA!U27</f>
        <v>3.2456677160394949</v>
      </c>
    </row>
    <row r="23" spans="1:5" x14ac:dyDescent="0.25">
      <c r="A23" t="s">
        <v>264</v>
      </c>
      <c r="B23" s="5">
        <f>+DATA!R28</f>
        <v>19.634455234565309</v>
      </c>
      <c r="C23" s="5">
        <f>+DATA!S28</f>
        <v>0.42363153222301797</v>
      </c>
      <c r="D23" s="5">
        <f>+DATA!T28</f>
        <v>3.479612961842137</v>
      </c>
      <c r="E23" s="5">
        <f>+DATA!U28</f>
        <v>3.9032444940651549</v>
      </c>
    </row>
    <row r="24" spans="1:5" x14ac:dyDescent="0.25">
      <c r="A24" t="s">
        <v>265</v>
      </c>
      <c r="B24" s="5">
        <f>+DATA!R29</f>
        <v>27.627519657766243</v>
      </c>
      <c r="C24" s="5">
        <f>+DATA!S29</f>
        <v>0.17708209112343987</v>
      </c>
      <c r="D24" s="5">
        <f>+DATA!T29</f>
        <v>4.2525742247716725</v>
      </c>
      <c r="E24" s="5">
        <f>+DATA!U29</f>
        <v>4.4296563158951123</v>
      </c>
    </row>
    <row r="25" spans="1:5" x14ac:dyDescent="0.25">
      <c r="A25" t="s">
        <v>266</v>
      </c>
      <c r="B25" s="5">
        <f>+DATA!R30</f>
        <v>26.297470663110055</v>
      </c>
      <c r="C25" s="5">
        <f>+DATA!S30</f>
        <v>0.89122480707582064</v>
      </c>
      <c r="D25" s="5">
        <f>+DATA!T30</f>
        <v>4.115730500204025</v>
      </c>
      <c r="E25" s="5">
        <f>+DATA!U30</f>
        <v>5.0069553072798456</v>
      </c>
    </row>
    <row r="26" spans="1:5" x14ac:dyDescent="0.25">
      <c r="A26" t="s">
        <v>267</v>
      </c>
      <c r="B26" s="5">
        <f>+DATA!R31</f>
        <v>61.844131362298917</v>
      </c>
      <c r="C26" s="5">
        <f>+DATA!S31</f>
        <v>2.9382388328681017</v>
      </c>
      <c r="D26" s="5">
        <f>+DATA!T31</f>
        <v>6.1042501806638176</v>
      </c>
      <c r="E26" s="5">
        <f>+DATA!U31</f>
        <v>9.0424890135319202</v>
      </c>
    </row>
    <row r="27" spans="1:5" x14ac:dyDescent="0.25">
      <c r="A27" t="s">
        <v>268</v>
      </c>
      <c r="B27" s="5">
        <f>+DATA!R32</f>
        <v>86.633597353204308</v>
      </c>
      <c r="C27" s="5">
        <f>+DATA!S32</f>
        <v>-2.3265301834157484</v>
      </c>
      <c r="D27" s="5">
        <f>+DATA!T32</f>
        <v>8.4737827969878605</v>
      </c>
      <c r="E27" s="5">
        <f>+DATA!U32</f>
        <v>6.1472526135721122</v>
      </c>
    </row>
    <row r="28" spans="1:5" x14ac:dyDescent="0.25">
      <c r="A28" t="s">
        <v>269</v>
      </c>
      <c r="B28" s="5">
        <f>+DATA!R33</f>
        <v>59.422647190720632</v>
      </c>
      <c r="C28" s="5">
        <f>+DATA!S33</f>
        <v>-1.0110658521110576</v>
      </c>
      <c r="D28" s="5">
        <f>+DATA!T33</f>
        <v>6.5791488667435214</v>
      </c>
      <c r="E28" s="5">
        <f>+DATA!U33</f>
        <v>5.5680830146324638</v>
      </c>
    </row>
    <row r="29" spans="1:5" x14ac:dyDescent="0.25">
      <c r="A29" t="s">
        <v>270</v>
      </c>
      <c r="B29" s="5">
        <f>+DATA!R34</f>
        <v>58.731382038879929</v>
      </c>
      <c r="C29" s="5">
        <f>+DATA!S34</f>
        <v>-4.2566729442580389</v>
      </c>
      <c r="D29" s="5">
        <f>+DATA!T34</f>
        <v>6.0252975987182289</v>
      </c>
      <c r="E29" s="5">
        <f>+DATA!U34</f>
        <v>1.76862465446019</v>
      </c>
    </row>
    <row r="30" spans="1:5" x14ac:dyDescent="0.25">
      <c r="A30" t="s">
        <v>271</v>
      </c>
      <c r="B30" s="5">
        <f>+DATA!R35</f>
        <v>69.350878775491864</v>
      </c>
      <c r="C30" s="5">
        <f>+DATA!S35</f>
        <v>-1.086261332008073</v>
      </c>
      <c r="D30" s="5">
        <f>+DATA!T35</f>
        <v>4.4760527608286029</v>
      </c>
      <c r="E30" s="5">
        <f>+DATA!U35</f>
        <v>3.38979142882053</v>
      </c>
    </row>
    <row r="31" spans="1:5" x14ac:dyDescent="0.25">
      <c r="A31" t="s">
        <v>272</v>
      </c>
      <c r="B31" s="5">
        <f>+DATA!R36</f>
        <v>142.83648970349483</v>
      </c>
      <c r="C31" s="5">
        <f>+DATA!S36</f>
        <v>-3.11282076837076</v>
      </c>
      <c r="D31" s="5">
        <f>+DATA!T36</f>
        <v>6.1711861911135992</v>
      </c>
      <c r="E31" s="5">
        <f>+DATA!U36</f>
        <v>3.0583654227428392</v>
      </c>
    </row>
    <row r="32" spans="1:5" x14ac:dyDescent="0.25">
      <c r="A32" t="s">
        <v>273</v>
      </c>
      <c r="B32" s="5">
        <f>+DATA!R37</f>
        <v>100.44726411127915</v>
      </c>
      <c r="C32" s="5">
        <f>+DATA!S37</f>
        <v>-2.229320231965918</v>
      </c>
      <c r="D32" s="5">
        <f>+DATA!T37</f>
        <v>3.6819103095526402</v>
      </c>
      <c r="E32" s="5">
        <f>+DATA!U37</f>
        <v>1.4525900775867222</v>
      </c>
    </row>
    <row r="33" spans="1:5" x14ac:dyDescent="0.25">
      <c r="A33" t="s">
        <v>274</v>
      </c>
      <c r="B33" s="5">
        <f>+DATA!R38</f>
        <v>26.806947901725465</v>
      </c>
      <c r="C33" s="5">
        <f>+DATA!S38</f>
        <v>-0.81356671105771206</v>
      </c>
      <c r="D33" s="5">
        <f>+DATA!T38</f>
        <v>1.2189410602112423</v>
      </c>
      <c r="E33" s="5">
        <f>+DATA!U38</f>
        <v>0.40537434915353021</v>
      </c>
    </row>
    <row r="34" spans="1:5" x14ac:dyDescent="0.25">
      <c r="A34" t="s">
        <v>275</v>
      </c>
      <c r="B34" s="5">
        <f>+DATA!R39</f>
        <v>28.196380543333554</v>
      </c>
      <c r="C34" s="5">
        <f>+DATA!S39</f>
        <v>2.4099165315695004E-2</v>
      </c>
      <c r="D34" s="5">
        <f>+DATA!T39</f>
        <v>1.0883640461810775</v>
      </c>
      <c r="E34" s="5">
        <f>+DATA!U39</f>
        <v>1.1124632114967725</v>
      </c>
    </row>
    <row r="35" spans="1:5" x14ac:dyDescent="0.25">
      <c r="A35" t="s">
        <v>276</v>
      </c>
      <c r="B35" s="5">
        <f>+DATA!R40</f>
        <v>23.429719114010883</v>
      </c>
      <c r="C35" s="5">
        <f>+DATA!S40</f>
        <v>-2.6554966565078608E-2</v>
      </c>
      <c r="D35" s="5">
        <f>+DATA!T40</f>
        <v>0.94313245714828253</v>
      </c>
      <c r="E35" s="5">
        <f>+DATA!U40</f>
        <v>0.91657749058320392</v>
      </c>
    </row>
    <row r="36" spans="1:5" x14ac:dyDescent="0.25">
      <c r="A36" t="s">
        <v>277</v>
      </c>
      <c r="B36" s="5">
        <f>+DATA!R41</f>
        <v>14.844391827865543</v>
      </c>
      <c r="C36" s="5">
        <f>+DATA!S41</f>
        <v>-0.16180820540093777</v>
      </c>
      <c r="D36" s="5">
        <f>+DATA!T41</f>
        <v>0.66963051132053641</v>
      </c>
      <c r="E36" s="5">
        <f>+DATA!U41</f>
        <v>0.50782230591959865</v>
      </c>
    </row>
    <row r="37" spans="1:5" x14ac:dyDescent="0.25">
      <c r="A37" t="s">
        <v>278</v>
      </c>
      <c r="B37" s="5">
        <f>+DATA!R42</f>
        <v>9.639257625404408</v>
      </c>
      <c r="C37" s="5">
        <f>+DATA!S42</f>
        <v>-0.29194322265061823</v>
      </c>
      <c r="D37" s="5">
        <f>+DATA!T42</f>
        <v>0.42627584592754103</v>
      </c>
      <c r="E37" s="5">
        <f>+DATA!U42</f>
        <v>0.1343326232769228</v>
      </c>
    </row>
    <row r="38" spans="1:5" x14ac:dyDescent="0.25">
      <c r="A38" t="s">
        <v>279</v>
      </c>
      <c r="B38" s="5">
        <f>+DATA!R43</f>
        <v>8.4715518874931774</v>
      </c>
      <c r="C38" s="5">
        <f>+DATA!S43</f>
        <v>0.2432565320106872</v>
      </c>
      <c r="D38" s="5">
        <f>+DATA!T43</f>
        <v>0.4412215660996518</v>
      </c>
      <c r="E38" s="5">
        <f>+DATA!U43</f>
        <v>0.68447809811033899</v>
      </c>
    </row>
    <row r="39" spans="1:5" x14ac:dyDescent="0.25">
      <c r="A39" t="s">
        <v>280</v>
      </c>
      <c r="B39" s="5">
        <f>+DATA!R44</f>
        <v>37.874489361128937</v>
      </c>
      <c r="C39" s="5">
        <f>+DATA!S44</f>
        <v>-0.37001138326213745</v>
      </c>
      <c r="D39" s="5">
        <f>+DATA!T44</f>
        <v>0.90646920046079971</v>
      </c>
      <c r="E39" s="5">
        <f>+DATA!U44</f>
        <v>0.53645781719866226</v>
      </c>
    </row>
    <row r="40" spans="1:5" x14ac:dyDescent="0.25">
      <c r="A40" t="s">
        <v>281</v>
      </c>
      <c r="B40" s="5">
        <f>+DATA!R45</f>
        <v>30.7428871939996</v>
      </c>
      <c r="C40" s="5">
        <f>+DATA!S45</f>
        <v>-0.31012883517088508</v>
      </c>
      <c r="D40" s="5">
        <f>+DATA!T45</f>
        <v>0.98930116166450111</v>
      </c>
      <c r="E40" s="5">
        <f>+DATA!U45</f>
        <v>0.67917232649361603</v>
      </c>
    </row>
    <row r="41" spans="1:5" x14ac:dyDescent="0.25">
      <c r="A41" t="s">
        <v>282</v>
      </c>
      <c r="B41" s="5">
        <f>+DATA!R46</f>
        <v>17.687497971679832</v>
      </c>
      <c r="C41" s="5">
        <f>+DATA!S46</f>
        <v>0.10527658417193964</v>
      </c>
      <c r="D41" s="5">
        <f>+DATA!T46</f>
        <v>0.67796569653176841</v>
      </c>
      <c r="E41" s="5">
        <f>+DATA!U46</f>
        <v>0.78324228070370805</v>
      </c>
    </row>
    <row r="42" spans="1:5" x14ac:dyDescent="0.25">
      <c r="A42" t="s">
        <v>283</v>
      </c>
      <c r="B42" s="5">
        <f>+DATA!R47</f>
        <v>15.385230810522099</v>
      </c>
      <c r="C42" s="5">
        <f>+DATA!S47</f>
        <v>-7.3085918743278633E-3</v>
      </c>
      <c r="D42" s="5">
        <f>+DATA!T47</f>
        <v>0.59554712702584689</v>
      </c>
      <c r="E42" s="5">
        <f>+DATA!U47</f>
        <v>0.58823853515151903</v>
      </c>
    </row>
    <row r="43" spans="1:5" x14ac:dyDescent="0.25">
      <c r="A43" t="s">
        <v>284</v>
      </c>
      <c r="B43" s="5">
        <f>+DATA!R48</f>
        <v>15.090753977653804</v>
      </c>
      <c r="C43" s="5">
        <f>+DATA!S48</f>
        <v>0.68424255859024896</v>
      </c>
      <c r="D43" s="5">
        <f>+DATA!T48</f>
        <v>0.5588921698402618</v>
      </c>
      <c r="E43" s="5">
        <f>+DATA!U48</f>
        <v>1.2431347284305108</v>
      </c>
    </row>
    <row r="44" spans="1:5" x14ac:dyDescent="0.25">
      <c r="A44" t="s">
        <v>285</v>
      </c>
      <c r="B44" s="5">
        <f>+DATA!R49</f>
        <v>12.102339827121767</v>
      </c>
      <c r="C44" s="5">
        <f>+DATA!S49</f>
        <v>-0.30160513731480298</v>
      </c>
      <c r="D44" s="5">
        <f>+DATA!T49</f>
        <v>0.6694814895900647</v>
      </c>
      <c r="E44" s="5">
        <f>+DATA!U49</f>
        <v>0.36787635227526172</v>
      </c>
    </row>
    <row r="45" spans="1:5" x14ac:dyDescent="0.25">
      <c r="A45" t="s">
        <v>286</v>
      </c>
      <c r="B45" s="5">
        <f>+DATA!R50</f>
        <v>5.8783959966679733</v>
      </c>
      <c r="C45" s="5">
        <f>+DATA!S50</f>
        <v>8.0906096065496147E-2</v>
      </c>
      <c r="D45" s="5">
        <f>+DATA!T50</f>
        <v>0.20536259592985806</v>
      </c>
      <c r="E45" s="5">
        <f>+DATA!U50</f>
        <v>0.28626869199535421</v>
      </c>
    </row>
    <row r="46" spans="1:5" x14ac:dyDescent="0.25">
      <c r="A46" t="s">
        <v>287</v>
      </c>
      <c r="B46" s="5">
        <f>+DATA!R51</f>
        <v>6.9567382776990483</v>
      </c>
      <c r="C46" s="5">
        <f>+DATA!S51</f>
        <v>0.32977995854691944</v>
      </c>
      <c r="D46" s="5">
        <f>+DATA!T51</f>
        <v>0.28221273981170258</v>
      </c>
      <c r="E46" s="5">
        <f>+DATA!U51</f>
        <v>0.61199269835862202</v>
      </c>
    </row>
    <row r="47" spans="1:5" x14ac:dyDescent="0.25">
      <c r="A47" t="s">
        <v>288</v>
      </c>
      <c r="B47" s="5">
        <f>+DATA!R52</f>
        <v>8.5510219356928818</v>
      </c>
      <c r="C47" s="5">
        <f>+DATA!S52</f>
        <v>0.19195056952111056</v>
      </c>
      <c r="D47" s="5">
        <f>+DATA!T52</f>
        <v>0.38346841003491777</v>
      </c>
      <c r="E47" s="5">
        <f>+DATA!U52</f>
        <v>0.57541897955602828</v>
      </c>
    </row>
    <row r="48" spans="1:5" x14ac:dyDescent="0.25">
      <c r="A48" t="s">
        <v>289</v>
      </c>
      <c r="B48" s="5">
        <f>+DATA!R53</f>
        <v>7.3834946592319817</v>
      </c>
      <c r="C48" s="5">
        <f>+DATA!S53</f>
        <v>6.8232278652438083E-3</v>
      </c>
      <c r="D48" s="5">
        <f>+DATA!T53</f>
        <v>0.4671792222307275</v>
      </c>
      <c r="E48" s="5">
        <f>+DATA!U53</f>
        <v>0.47400245009597131</v>
      </c>
    </row>
    <row r="49" spans="1:5" x14ac:dyDescent="0.25">
      <c r="A49" t="s">
        <v>290</v>
      </c>
      <c r="B49" s="5">
        <f>+DATA!R54</f>
        <v>5.5015384918432941</v>
      </c>
      <c r="C49" s="5">
        <f>+DATA!S54</f>
        <v>0.13249542418256421</v>
      </c>
      <c r="D49" s="5">
        <f>+DATA!T54</f>
        <v>0.34389760511351669</v>
      </c>
      <c r="E49" s="5">
        <f>+DATA!U54</f>
        <v>0.47639302929608091</v>
      </c>
    </row>
    <row r="50" spans="1:5" x14ac:dyDescent="0.25">
      <c r="A50" t="s">
        <v>291</v>
      </c>
      <c r="B50" s="5">
        <f>+DATA!R55</f>
        <v>4.4366256020260009</v>
      </c>
      <c r="C50" s="5">
        <f>+DATA!S55</f>
        <v>0.36953275102274397</v>
      </c>
      <c r="D50" s="5">
        <f>+DATA!T55</f>
        <v>0.39254318009176264</v>
      </c>
      <c r="E50" s="5">
        <f>+DATA!U55</f>
        <v>0.76207593111450667</v>
      </c>
    </row>
    <row r="51" spans="1:5" x14ac:dyDescent="0.25">
      <c r="A51" t="s">
        <v>292</v>
      </c>
      <c r="B51" s="5">
        <f>+DATA!R56</f>
        <v>3.2138360917272957</v>
      </c>
      <c r="C51" s="5">
        <f>+DATA!S56</f>
        <v>0.15558729068135779</v>
      </c>
      <c r="D51" s="5">
        <f>+DATA!T56</f>
        <v>0.30454582158646371</v>
      </c>
      <c r="E51" s="5">
        <f>+DATA!U56</f>
        <v>0.4601331122678215</v>
      </c>
    </row>
    <row r="52" spans="1:5" x14ac:dyDescent="0.25">
      <c r="A52" t="s">
        <v>293</v>
      </c>
      <c r="B52" s="5">
        <f>+DATA!R57</f>
        <v>6.0012527420997053</v>
      </c>
      <c r="C52" s="5">
        <f>+DATA!S57</f>
        <v>0.43611752265945025</v>
      </c>
      <c r="D52" s="5">
        <f>+DATA!T57</f>
        <v>0.35292138763520603</v>
      </c>
      <c r="E52" s="5">
        <f>+DATA!U57</f>
        <v>0.78903891029465623</v>
      </c>
    </row>
    <row r="53" spans="1:5" x14ac:dyDescent="0.25">
      <c r="A53" t="s">
        <v>294</v>
      </c>
      <c r="B53" s="5">
        <f>+DATA!R58</f>
        <v>3.5369354102106731</v>
      </c>
      <c r="C53" s="5">
        <f>+DATA!S58</f>
        <v>0.60042745469840231</v>
      </c>
      <c r="D53" s="5">
        <f>+DATA!T58</f>
        <v>-7.4166491111719593E-2</v>
      </c>
      <c r="E53" s="5">
        <f>+DATA!U58</f>
        <v>0.52626096358668273</v>
      </c>
    </row>
    <row r="54" spans="1:5" x14ac:dyDescent="0.25">
      <c r="A54" t="s">
        <v>295</v>
      </c>
      <c r="B54" s="5">
        <f>+DATA!R59</f>
        <v>4.4851581469596002</v>
      </c>
      <c r="C54" s="5">
        <f>+DATA!S59</f>
        <v>-6.1872096893962336E-3</v>
      </c>
      <c r="D54" s="5">
        <f>+DATA!T59</f>
        <v>0.5460580054907368</v>
      </c>
      <c r="E54" s="5">
        <f>+DATA!U59</f>
        <v>0.53987079580134056</v>
      </c>
    </row>
    <row r="55" spans="1:5" x14ac:dyDescent="0.25">
      <c r="A55" t="s">
        <v>296</v>
      </c>
      <c r="B55" s="5">
        <f>+DATA!R60</f>
        <v>5.2878686184840706</v>
      </c>
      <c r="C55" s="5">
        <f>+DATA!S60</f>
        <v>3.1083134180317273E-2</v>
      </c>
      <c r="D55" s="5">
        <f>+DATA!T60</f>
        <v>0.53140365298721703</v>
      </c>
      <c r="E55" s="5">
        <f>+DATA!U60</f>
        <v>0.56248678716753431</v>
      </c>
    </row>
    <row r="56" spans="1:5" x14ac:dyDescent="0.25">
      <c r="A56" t="s">
        <v>297</v>
      </c>
      <c r="B56" s="5">
        <f>+DATA!R61</f>
        <v>3.2524543226150504</v>
      </c>
      <c r="C56" s="5">
        <f>+DATA!S61</f>
        <v>0.19447823052164548</v>
      </c>
      <c r="D56" s="5">
        <f>+DATA!T61</f>
        <v>0.42236931506406722</v>
      </c>
      <c r="E56" s="5">
        <f>+DATA!U61</f>
        <v>0.61684754558571275</v>
      </c>
    </row>
    <row r="57" spans="1:5" x14ac:dyDescent="0.25">
      <c r="A57" t="s">
        <v>298</v>
      </c>
      <c r="B57" s="5">
        <f>+DATA!R62</f>
        <v>1.7588117733929653</v>
      </c>
      <c r="C57" s="5">
        <f>+DATA!S62</f>
        <v>0.32804034517719494</v>
      </c>
      <c r="D57" s="5">
        <f>+DATA!T62</f>
        <v>0.19268079179110675</v>
      </c>
      <c r="E57" s="5">
        <f>+DATA!U62</f>
        <v>0.52072113696830169</v>
      </c>
    </row>
    <row r="58" spans="1:5" x14ac:dyDescent="0.25">
      <c r="A58" t="s">
        <v>299</v>
      </c>
      <c r="B58" s="5">
        <f>+DATA!R63</f>
        <v>4.7068752872590602</v>
      </c>
      <c r="C58" s="5">
        <f>+DATA!S63</f>
        <v>0.54136240321991291</v>
      </c>
      <c r="D58" s="5">
        <f>+DATA!T63</f>
        <v>0.44001378510288053</v>
      </c>
      <c r="E58" s="5">
        <f>+DATA!U63</f>
        <v>0.98137618832279339</v>
      </c>
    </row>
    <row r="59" spans="1:5" x14ac:dyDescent="0.25">
      <c r="A59" t="s">
        <v>300</v>
      </c>
      <c r="B59" s="5">
        <f>+DATA!R64</f>
        <v>3.0721023030268357</v>
      </c>
      <c r="C59" s="5">
        <f>+DATA!S64</f>
        <v>0.74905439685779296</v>
      </c>
      <c r="D59" s="5">
        <f>+DATA!T64</f>
        <v>0.39452564836913839</v>
      </c>
      <c r="E59" s="5">
        <f>+DATA!U64</f>
        <v>1.1435800452269314</v>
      </c>
    </row>
    <row r="60" spans="1:5" x14ac:dyDescent="0.25">
      <c r="A60" t="s">
        <v>301</v>
      </c>
      <c r="B60" s="5">
        <f>+DATA!R65</f>
        <v>4.6095826031948617</v>
      </c>
      <c r="C60" s="5">
        <f>+DATA!S65</f>
        <v>0.5478821294301337</v>
      </c>
      <c r="D60" s="5">
        <f>+DATA!T65</f>
        <v>0.5196252930190568</v>
      </c>
      <c r="E60" s="5">
        <f>+DATA!U65</f>
        <v>1.0675074224491905</v>
      </c>
    </row>
    <row r="61" spans="1:5" x14ac:dyDescent="0.25">
      <c r="A61" t="s">
        <v>302</v>
      </c>
      <c r="B61" s="5">
        <f>+DATA!R66</f>
        <v>6.1327095655805186</v>
      </c>
      <c r="C61" s="5">
        <f>+DATA!S66</f>
        <v>4.3009716375751239E-2</v>
      </c>
      <c r="D61" s="5">
        <f>+DATA!T66</f>
        <v>0.650609293696082</v>
      </c>
      <c r="E61" s="5">
        <f>+DATA!U66</f>
        <v>0.69361901007183324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4F7A-6959-4D55-A574-A6A90B0D2B4A}">
  <dimension ref="A1:G61"/>
  <sheetViews>
    <sheetView tabSelected="1" workbookViewId="0">
      <selection activeCell="F3" sqref="F3:G7"/>
    </sheetView>
  </sheetViews>
  <sheetFormatPr baseColWidth="10" defaultColWidth="9.140625" defaultRowHeight="15" x14ac:dyDescent="0.25"/>
  <sheetData>
    <row r="1" spans="1:7" x14ac:dyDescent="0.25">
      <c r="A1" t="s">
        <v>242</v>
      </c>
      <c r="B1" t="s">
        <v>564</v>
      </c>
    </row>
    <row r="3" spans="1:7" x14ac:dyDescent="0.25">
      <c r="B3" t="s">
        <v>27</v>
      </c>
      <c r="C3" t="s">
        <v>28</v>
      </c>
      <c r="D3" t="s">
        <v>531</v>
      </c>
      <c r="E3" t="s">
        <v>29</v>
      </c>
    </row>
    <row r="4" spans="1:7" x14ac:dyDescent="0.25">
      <c r="A4" t="s">
        <v>511</v>
      </c>
      <c r="B4" s="5">
        <f>+DATA!W9</f>
        <v>11.78</v>
      </c>
      <c r="C4" s="5">
        <f>+DATA!X9</f>
        <v>13.74</v>
      </c>
      <c r="D4" s="5">
        <f>+DATA!Y9</f>
        <v>18.510000000000002</v>
      </c>
      <c r="E4" s="5">
        <f>+DATA!Z9</f>
        <v>37.25</v>
      </c>
      <c r="F4" s="5"/>
      <c r="G4" s="5"/>
    </row>
    <row r="5" spans="1:7" x14ac:dyDescent="0.25">
      <c r="A5" t="s">
        <v>512</v>
      </c>
      <c r="B5" s="5">
        <f>+DATA!W10</f>
        <v>11.71</v>
      </c>
      <c r="C5" s="5">
        <f>+DATA!X10</f>
        <v>14.54</v>
      </c>
      <c r="D5" s="5">
        <f>+DATA!Y10</f>
        <v>19.62</v>
      </c>
      <c r="E5" s="5">
        <f>+DATA!Z10</f>
        <v>39.229999999999997</v>
      </c>
      <c r="F5" s="5"/>
      <c r="G5" s="5"/>
    </row>
    <row r="6" spans="1:7" x14ac:dyDescent="0.25">
      <c r="A6" t="s">
        <v>513</v>
      </c>
      <c r="B6" s="5">
        <f>+DATA!W11</f>
        <v>11.38</v>
      </c>
      <c r="C6" s="5">
        <f>+DATA!X11</f>
        <v>14.5</v>
      </c>
      <c r="D6" s="5">
        <f>+DATA!Y11</f>
        <v>15.24</v>
      </c>
      <c r="E6" s="5">
        <f>+DATA!Z11</f>
        <v>34.340000000000003</v>
      </c>
      <c r="F6" s="5"/>
      <c r="G6" s="5"/>
    </row>
    <row r="7" spans="1:7" x14ac:dyDescent="0.25">
      <c r="A7" t="s">
        <v>514</v>
      </c>
      <c r="B7" s="5">
        <f>+DATA!W12</f>
        <v>11.03</v>
      </c>
      <c r="C7" s="5">
        <f>+DATA!X12</f>
        <v>14.28</v>
      </c>
      <c r="D7" s="5">
        <f>+DATA!Y12</f>
        <v>15.12</v>
      </c>
      <c r="E7" s="5">
        <f>+DATA!Z12</f>
        <v>35.479999999999997</v>
      </c>
      <c r="F7" s="5"/>
      <c r="G7" s="5"/>
    </row>
    <row r="8" spans="1:7" x14ac:dyDescent="0.25">
      <c r="B8" s="5"/>
      <c r="C8" s="5"/>
      <c r="D8" s="5"/>
      <c r="E8" s="5"/>
    </row>
    <row r="9" spans="1:7" x14ac:dyDescent="0.25">
      <c r="B9" s="5"/>
      <c r="C9" s="5"/>
      <c r="D9" s="5"/>
      <c r="E9" s="5"/>
    </row>
    <row r="10" spans="1:7" x14ac:dyDescent="0.25">
      <c r="B10" s="5"/>
      <c r="C10" s="5"/>
      <c r="D10" s="5"/>
      <c r="E10" s="5"/>
    </row>
    <row r="11" spans="1:7" x14ac:dyDescent="0.25">
      <c r="B11" s="5"/>
      <c r="C11" s="5"/>
      <c r="D11" s="5"/>
      <c r="E11" s="5"/>
    </row>
    <row r="12" spans="1:7" x14ac:dyDescent="0.25">
      <c r="B12" s="5"/>
      <c r="C12" s="5"/>
      <c r="D12" s="5"/>
      <c r="E12" s="5"/>
    </row>
    <row r="13" spans="1:7" x14ac:dyDescent="0.25">
      <c r="B13" s="5"/>
      <c r="C13" s="5"/>
      <c r="D13" s="5"/>
      <c r="E13" s="5"/>
    </row>
    <row r="14" spans="1:7" x14ac:dyDescent="0.25">
      <c r="B14" s="5"/>
      <c r="C14" s="5"/>
      <c r="D14" s="5"/>
      <c r="E14" s="5"/>
    </row>
    <row r="15" spans="1:7" x14ac:dyDescent="0.25">
      <c r="B15" s="5"/>
      <c r="C15" s="5"/>
      <c r="D15" s="5"/>
      <c r="E15" s="5"/>
    </row>
    <row r="16" spans="1:7" x14ac:dyDescent="0.25">
      <c r="B16" s="5"/>
      <c r="C16" s="5"/>
      <c r="D16" s="5"/>
      <c r="E16" s="5"/>
    </row>
    <row r="17" spans="2:5" x14ac:dyDescent="0.25">
      <c r="B17" s="5"/>
      <c r="C17" s="5"/>
      <c r="D17" s="5"/>
      <c r="E17" s="5"/>
    </row>
    <row r="18" spans="2:5" x14ac:dyDescent="0.25">
      <c r="B18" s="5"/>
      <c r="C18" s="5"/>
      <c r="D18" s="5"/>
      <c r="E18" s="5"/>
    </row>
    <row r="19" spans="2:5" x14ac:dyDescent="0.25">
      <c r="B19" s="5"/>
      <c r="C19" s="5"/>
      <c r="D19" s="5"/>
      <c r="E19" s="5"/>
    </row>
    <row r="20" spans="2:5" x14ac:dyDescent="0.25">
      <c r="B20" s="5"/>
      <c r="C20" s="5"/>
      <c r="D20" s="5"/>
      <c r="E20" s="5"/>
    </row>
    <row r="21" spans="2:5" x14ac:dyDescent="0.25">
      <c r="B21" s="5"/>
      <c r="C21" s="5"/>
      <c r="D21" s="5"/>
      <c r="E21" s="5"/>
    </row>
    <row r="22" spans="2:5" x14ac:dyDescent="0.25">
      <c r="B22" s="5"/>
      <c r="C22" s="5"/>
      <c r="D22" s="5"/>
      <c r="E22" s="5"/>
    </row>
    <row r="23" spans="2:5" x14ac:dyDescent="0.25">
      <c r="B23" s="5"/>
      <c r="C23" s="5"/>
      <c r="D23" s="5"/>
      <c r="E23" s="5"/>
    </row>
    <row r="24" spans="2:5" x14ac:dyDescent="0.25">
      <c r="B24" s="5"/>
      <c r="C24" s="5"/>
      <c r="D24" s="5"/>
      <c r="E24" s="5"/>
    </row>
    <row r="25" spans="2:5" x14ac:dyDescent="0.25">
      <c r="B25" s="5"/>
      <c r="C25" s="5"/>
      <c r="D25" s="5"/>
      <c r="E25" s="5"/>
    </row>
    <row r="26" spans="2:5" x14ac:dyDescent="0.25">
      <c r="B26" s="5"/>
      <c r="C26" s="5"/>
      <c r="D26" s="5"/>
      <c r="E26" s="5"/>
    </row>
    <row r="27" spans="2:5" x14ac:dyDescent="0.25">
      <c r="B27" s="5"/>
      <c r="C27" s="5"/>
      <c r="D27" s="5"/>
      <c r="E27" s="5"/>
    </row>
    <row r="28" spans="2:5" x14ac:dyDescent="0.25">
      <c r="B28" s="5"/>
      <c r="C28" s="5"/>
      <c r="D28" s="5"/>
      <c r="E28" s="5"/>
    </row>
    <row r="29" spans="2:5" x14ac:dyDescent="0.25">
      <c r="B29" s="5"/>
      <c r="C29" s="5"/>
      <c r="D29" s="5"/>
      <c r="E29" s="5"/>
    </row>
    <row r="30" spans="2:5" x14ac:dyDescent="0.25">
      <c r="B30" s="5"/>
      <c r="C30" s="5"/>
      <c r="D30" s="5"/>
      <c r="E30" s="5"/>
    </row>
    <row r="31" spans="2:5" x14ac:dyDescent="0.25">
      <c r="B31" s="5"/>
      <c r="C31" s="5"/>
      <c r="D31" s="5"/>
      <c r="E31" s="5"/>
    </row>
    <row r="32" spans="2:5" x14ac:dyDescent="0.25">
      <c r="B32" s="5"/>
      <c r="C32" s="5"/>
      <c r="D32" s="5"/>
      <c r="E32" s="5"/>
    </row>
    <row r="33" spans="2:5" x14ac:dyDescent="0.25">
      <c r="B33" s="5"/>
      <c r="C33" s="5"/>
      <c r="D33" s="5"/>
      <c r="E33" s="5"/>
    </row>
    <row r="34" spans="2:5" x14ac:dyDescent="0.25">
      <c r="B34" s="5"/>
      <c r="C34" s="5"/>
      <c r="D34" s="5"/>
      <c r="E34" s="5"/>
    </row>
    <row r="35" spans="2:5" x14ac:dyDescent="0.25">
      <c r="B35" s="5"/>
      <c r="C35" s="5"/>
      <c r="D35" s="5"/>
      <c r="E35" s="5"/>
    </row>
    <row r="36" spans="2:5" x14ac:dyDescent="0.25">
      <c r="B36" s="5"/>
      <c r="C36" s="5"/>
      <c r="D36" s="5"/>
      <c r="E36" s="5"/>
    </row>
    <row r="37" spans="2:5" x14ac:dyDescent="0.25">
      <c r="B37" s="5"/>
      <c r="C37" s="5"/>
      <c r="D37" s="5"/>
      <c r="E37" s="5"/>
    </row>
    <row r="38" spans="2:5" x14ac:dyDescent="0.25">
      <c r="B38" s="5"/>
      <c r="C38" s="5"/>
      <c r="D38" s="5"/>
      <c r="E38" s="5"/>
    </row>
    <row r="39" spans="2:5" x14ac:dyDescent="0.25">
      <c r="B39" s="5"/>
      <c r="C39" s="5"/>
      <c r="D39" s="5"/>
      <c r="E39" s="5"/>
    </row>
    <row r="40" spans="2:5" x14ac:dyDescent="0.25">
      <c r="B40" s="5"/>
      <c r="C40" s="5"/>
      <c r="D40" s="5"/>
      <c r="E40" s="5"/>
    </row>
    <row r="41" spans="2:5" x14ac:dyDescent="0.25">
      <c r="B41" s="5"/>
      <c r="C41" s="5"/>
      <c r="D41" s="5"/>
      <c r="E41" s="5"/>
    </row>
    <row r="42" spans="2:5" x14ac:dyDescent="0.25">
      <c r="B42" s="5"/>
      <c r="C42" s="5"/>
      <c r="D42" s="5"/>
      <c r="E42" s="5"/>
    </row>
    <row r="43" spans="2:5" x14ac:dyDescent="0.25">
      <c r="B43" s="5"/>
      <c r="C43" s="5"/>
      <c r="D43" s="5"/>
      <c r="E43" s="5"/>
    </row>
    <row r="44" spans="2:5" x14ac:dyDescent="0.25">
      <c r="B44" s="5"/>
      <c r="C44" s="5"/>
      <c r="D44" s="5"/>
      <c r="E44" s="5"/>
    </row>
    <row r="45" spans="2:5" x14ac:dyDescent="0.25">
      <c r="B45" s="5"/>
      <c r="C45" s="5"/>
      <c r="D45" s="5"/>
      <c r="E45" s="5"/>
    </row>
    <row r="46" spans="2:5" x14ac:dyDescent="0.25">
      <c r="B46" s="5"/>
      <c r="C46" s="5"/>
      <c r="D46" s="5"/>
      <c r="E46" s="5"/>
    </row>
    <row r="47" spans="2:5" x14ac:dyDescent="0.25">
      <c r="B47" s="5"/>
      <c r="C47" s="5"/>
      <c r="D47" s="5"/>
      <c r="E47" s="5"/>
    </row>
    <row r="48" spans="2:5" x14ac:dyDescent="0.25">
      <c r="B48" s="5"/>
      <c r="C48" s="5"/>
      <c r="D48" s="5"/>
      <c r="E48" s="5"/>
    </row>
    <row r="49" spans="2:5" x14ac:dyDescent="0.25">
      <c r="B49" s="5"/>
      <c r="C49" s="5"/>
      <c r="D49" s="5"/>
      <c r="E49" s="5"/>
    </row>
    <row r="50" spans="2:5" x14ac:dyDescent="0.25">
      <c r="B50" s="5"/>
      <c r="C50" s="5"/>
      <c r="D50" s="5"/>
      <c r="E50" s="5"/>
    </row>
    <row r="51" spans="2:5" x14ac:dyDescent="0.25">
      <c r="B51" s="5"/>
      <c r="C51" s="5"/>
      <c r="D51" s="5"/>
      <c r="E51" s="5"/>
    </row>
    <row r="52" spans="2:5" x14ac:dyDescent="0.25">
      <c r="B52" s="5"/>
      <c r="C52" s="5"/>
      <c r="D52" s="5"/>
      <c r="E52" s="5"/>
    </row>
    <row r="53" spans="2:5" x14ac:dyDescent="0.25">
      <c r="B53" s="5"/>
      <c r="C53" s="5"/>
      <c r="D53" s="5"/>
      <c r="E53" s="5"/>
    </row>
    <row r="54" spans="2:5" x14ac:dyDescent="0.25">
      <c r="B54" s="5"/>
      <c r="C54" s="5"/>
      <c r="D54" s="5"/>
      <c r="E54" s="5"/>
    </row>
    <row r="55" spans="2:5" x14ac:dyDescent="0.25">
      <c r="B55" s="5"/>
      <c r="C55" s="5"/>
      <c r="D55" s="5"/>
      <c r="E55" s="5"/>
    </row>
    <row r="56" spans="2:5" x14ac:dyDescent="0.25">
      <c r="B56" s="5"/>
      <c r="C56" s="5"/>
      <c r="D56" s="5"/>
      <c r="E56" s="5"/>
    </row>
    <row r="57" spans="2:5" x14ac:dyDescent="0.25">
      <c r="B57" s="5"/>
      <c r="C57" s="5"/>
      <c r="D57" s="5"/>
      <c r="E57" s="5"/>
    </row>
    <row r="58" spans="2:5" x14ac:dyDescent="0.25">
      <c r="B58" s="5"/>
      <c r="C58" s="5"/>
      <c r="D58" s="5"/>
      <c r="E58" s="5"/>
    </row>
    <row r="59" spans="2:5" x14ac:dyDescent="0.25">
      <c r="B59" s="5"/>
      <c r="C59" s="5"/>
      <c r="D59" s="5"/>
      <c r="E59" s="5"/>
    </row>
    <row r="60" spans="2:5" x14ac:dyDescent="0.25">
      <c r="B60" s="5"/>
      <c r="C60" s="5"/>
      <c r="D60" s="5"/>
      <c r="E60" s="5"/>
    </row>
    <row r="61" spans="2:5" x14ac:dyDescent="0.25">
      <c r="B61" s="5"/>
      <c r="C61" s="5"/>
      <c r="D61" s="5"/>
      <c r="E61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208B-261A-4BB8-9101-C05A6514BA9D}">
  <dimension ref="A1:E346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242</v>
      </c>
      <c r="B1" t="s">
        <v>565</v>
      </c>
    </row>
    <row r="3" spans="1:5" x14ac:dyDescent="0.25">
      <c r="B3" t="s">
        <v>306</v>
      </c>
      <c r="C3" t="s">
        <v>578</v>
      </c>
      <c r="D3" t="s">
        <v>579</v>
      </c>
      <c r="E3" t="s">
        <v>580</v>
      </c>
    </row>
    <row r="4" spans="1:5" x14ac:dyDescent="0.25">
      <c r="A4" s="5" t="s">
        <v>307</v>
      </c>
      <c r="B4" s="5">
        <f>+DATA!AD9</f>
        <v>11.023190408329</v>
      </c>
      <c r="C4" s="5"/>
      <c r="D4" s="5"/>
      <c r="E4" s="5"/>
    </row>
    <row r="5" spans="1:5" x14ac:dyDescent="0.25">
      <c r="A5" s="5" t="s">
        <v>308</v>
      </c>
      <c r="B5" s="5">
        <f>+DATA!AD10</f>
        <v>10.522687589352</v>
      </c>
      <c r="C5" s="5"/>
      <c r="D5" s="5"/>
      <c r="E5" s="5"/>
    </row>
    <row r="6" spans="1:5" x14ac:dyDescent="0.25">
      <c r="A6" s="5" t="s">
        <v>309</v>
      </c>
      <c r="B6" s="5">
        <f>+DATA!AD11</f>
        <v>10.112402406323</v>
      </c>
      <c r="C6" s="5"/>
      <c r="D6" s="5"/>
      <c r="E6" s="5"/>
    </row>
    <row r="7" spans="1:5" x14ac:dyDescent="0.25">
      <c r="A7" s="5" t="s">
        <v>310</v>
      </c>
      <c r="B7" s="5">
        <f>+DATA!AD12</f>
        <v>9.7318560531060001</v>
      </c>
      <c r="C7" s="5"/>
      <c r="D7" s="5"/>
      <c r="E7" s="5"/>
    </row>
    <row r="8" spans="1:5" x14ac:dyDescent="0.25">
      <c r="A8" s="5" t="s">
        <v>311</v>
      </c>
      <c r="B8" s="5">
        <f>+DATA!AD13</f>
        <v>9.4834475190129996</v>
      </c>
      <c r="C8" s="5"/>
      <c r="D8" s="5"/>
      <c r="E8" s="5"/>
    </row>
    <row r="9" spans="1:5" x14ac:dyDescent="0.25">
      <c r="A9" s="5" t="s">
        <v>312</v>
      </c>
      <c r="B9" s="5">
        <f>+DATA!AD14</f>
        <v>9.4130619171410004</v>
      </c>
      <c r="C9" s="5"/>
      <c r="D9" s="5"/>
      <c r="E9" s="5"/>
    </row>
    <row r="10" spans="1:5" x14ac:dyDescent="0.25">
      <c r="A10" s="5" t="s">
        <v>313</v>
      </c>
      <c r="B10" s="5">
        <f>+DATA!AD15</f>
        <v>9.1186998204430001</v>
      </c>
      <c r="C10" s="5"/>
      <c r="D10" s="5"/>
      <c r="E10" s="5"/>
    </row>
    <row r="11" spans="1:5" x14ac:dyDescent="0.25">
      <c r="A11" s="5" t="s">
        <v>314</v>
      </c>
      <c r="B11" s="5">
        <f>+DATA!AD16</f>
        <v>9.1041934868830001</v>
      </c>
      <c r="C11" s="5"/>
      <c r="D11" s="5"/>
      <c r="E11" s="5"/>
    </row>
    <row r="12" spans="1:5" x14ac:dyDescent="0.25">
      <c r="A12" s="5" t="s">
        <v>315</v>
      </c>
      <c r="B12" s="5">
        <f>+DATA!AD17</f>
        <v>8.8494312099079995</v>
      </c>
      <c r="C12" s="5"/>
      <c r="D12" s="5"/>
      <c r="E12" s="5"/>
    </row>
    <row r="13" spans="1:5" x14ac:dyDescent="0.25">
      <c r="A13" s="5" t="s">
        <v>316</v>
      </c>
      <c r="B13" s="5">
        <f>+DATA!AD18</f>
        <v>8.9091862691419994</v>
      </c>
      <c r="C13" s="5"/>
      <c r="D13" s="5"/>
      <c r="E13" s="5"/>
    </row>
    <row r="14" spans="1:5" x14ac:dyDescent="0.25">
      <c r="A14" s="5" t="s">
        <v>317</v>
      </c>
      <c r="B14" s="5">
        <f>+DATA!AD19</f>
        <v>8.8721779884990006</v>
      </c>
      <c r="C14" s="5"/>
      <c r="D14" s="5"/>
      <c r="E14" s="5"/>
    </row>
    <row r="15" spans="1:5" x14ac:dyDescent="0.25">
      <c r="A15" s="5" t="s">
        <v>318</v>
      </c>
      <c r="B15" s="5">
        <f>+DATA!AD20</f>
        <v>8.9593064787210004</v>
      </c>
      <c r="C15" s="5"/>
      <c r="D15" s="5"/>
      <c r="E15" s="5"/>
    </row>
    <row r="16" spans="1:5" x14ac:dyDescent="0.25">
      <c r="A16" s="5" t="s">
        <v>319</v>
      </c>
      <c r="B16" s="5">
        <f>+DATA!AD21</f>
        <v>8.1116821614819994</v>
      </c>
      <c r="C16" s="5"/>
      <c r="D16" s="5"/>
      <c r="E16" s="5"/>
    </row>
    <row r="17" spans="1:5" x14ac:dyDescent="0.25">
      <c r="A17" s="5" t="s">
        <v>320</v>
      </c>
      <c r="B17" s="5">
        <f>+DATA!AD22</f>
        <v>7.0902090934029998</v>
      </c>
      <c r="C17" s="5"/>
      <c r="D17" s="5"/>
      <c r="E17" s="5"/>
    </row>
    <row r="18" spans="1:5" x14ac:dyDescent="0.25">
      <c r="A18" s="5" t="s">
        <v>321</v>
      </c>
      <c r="B18" s="5">
        <f>+DATA!AD23</f>
        <v>7.1745461971640001</v>
      </c>
      <c r="C18" s="5"/>
      <c r="D18" s="5"/>
      <c r="E18" s="5"/>
    </row>
    <row r="19" spans="1:5" x14ac:dyDescent="0.25">
      <c r="A19" s="5" t="s">
        <v>322</v>
      </c>
      <c r="B19" s="5">
        <f>+DATA!AD24</f>
        <v>7.105778931933</v>
      </c>
      <c r="C19" s="5"/>
      <c r="D19" s="5"/>
      <c r="E19" s="5"/>
    </row>
    <row r="20" spans="1:5" x14ac:dyDescent="0.25">
      <c r="A20" s="5" t="s">
        <v>323</v>
      </c>
      <c r="B20" s="5">
        <f>+DATA!AD25</f>
        <v>6.9517398832390001</v>
      </c>
      <c r="C20" s="5"/>
      <c r="D20" s="5"/>
      <c r="E20" s="5"/>
    </row>
    <row r="21" spans="1:5" x14ac:dyDescent="0.25">
      <c r="A21" s="5" t="s">
        <v>324</v>
      </c>
      <c r="B21" s="5">
        <f>+DATA!AD26</f>
        <v>6.5734352456379996</v>
      </c>
      <c r="C21" s="5"/>
      <c r="D21" s="5"/>
      <c r="E21" s="5"/>
    </row>
    <row r="22" spans="1:5" x14ac:dyDescent="0.25">
      <c r="A22" s="5" t="s">
        <v>325</v>
      </c>
      <c r="B22" s="5">
        <f>+DATA!AD27</f>
        <v>5.8834976000230004</v>
      </c>
      <c r="C22" s="5"/>
      <c r="D22" s="5"/>
      <c r="E22" s="5"/>
    </row>
    <row r="23" spans="1:5" x14ac:dyDescent="0.25">
      <c r="A23" s="5" t="s">
        <v>326</v>
      </c>
      <c r="B23" s="5">
        <f>+DATA!AD28</f>
        <v>5.9287566236549996</v>
      </c>
      <c r="C23" s="5"/>
      <c r="D23" s="5"/>
      <c r="E23" s="5"/>
    </row>
    <row r="24" spans="1:5" x14ac:dyDescent="0.25">
      <c r="A24" s="5" t="s">
        <v>327</v>
      </c>
      <c r="B24" s="5">
        <f>+DATA!AD29</f>
        <v>6.1394894915889999</v>
      </c>
      <c r="C24" s="5"/>
      <c r="D24" s="5"/>
      <c r="E24" s="5"/>
    </row>
    <row r="25" spans="1:5" x14ac:dyDescent="0.25">
      <c r="A25" s="5" t="s">
        <v>328</v>
      </c>
      <c r="B25" s="5">
        <f>+DATA!AD30</f>
        <v>5.8900317436199998</v>
      </c>
      <c r="C25" s="5"/>
      <c r="D25" s="5"/>
      <c r="E25" s="5"/>
    </row>
    <row r="26" spans="1:5" x14ac:dyDescent="0.25">
      <c r="A26" s="5" t="s">
        <v>329</v>
      </c>
      <c r="B26" s="5">
        <f>+DATA!AD31</f>
        <v>5.3878333050220002</v>
      </c>
      <c r="C26" s="5"/>
      <c r="D26" s="5"/>
      <c r="E26" s="5"/>
    </row>
    <row r="27" spans="1:5" x14ac:dyDescent="0.25">
      <c r="A27" s="5" t="s">
        <v>330</v>
      </c>
      <c r="B27" s="5">
        <f>+DATA!AD32</f>
        <v>4.4034985590450004</v>
      </c>
      <c r="C27" s="5"/>
      <c r="D27" s="5"/>
      <c r="E27" s="5"/>
    </row>
    <row r="28" spans="1:5" x14ac:dyDescent="0.25">
      <c r="A28" s="5" t="s">
        <v>331</v>
      </c>
      <c r="B28" s="5">
        <f>+DATA!AD33</f>
        <v>4.7863571113840004</v>
      </c>
      <c r="C28" s="5">
        <f>+DATA!AE33</f>
        <v>3</v>
      </c>
      <c r="D28" s="5">
        <f>+DATA!AF33</f>
        <v>4</v>
      </c>
      <c r="E28" s="5">
        <f>+DATA!AG33</f>
        <v>2</v>
      </c>
    </row>
    <row r="29" spans="1:5" x14ac:dyDescent="0.25">
      <c r="A29" s="5" t="s">
        <v>332</v>
      </c>
      <c r="B29" s="5">
        <f>+DATA!AD34</f>
        <v>4.7883443052669996</v>
      </c>
      <c r="C29" s="5">
        <f>+DATA!AE34</f>
        <v>3</v>
      </c>
      <c r="D29" s="5">
        <f>+DATA!AF34</f>
        <v>4</v>
      </c>
      <c r="E29" s="5">
        <f>+DATA!AG34</f>
        <v>2</v>
      </c>
    </row>
    <row r="30" spans="1:5" x14ac:dyDescent="0.25">
      <c r="A30" s="5" t="s">
        <v>333</v>
      </c>
      <c r="B30" s="5">
        <f>+DATA!AD35</f>
        <v>4.6612472488650001</v>
      </c>
      <c r="C30" s="5">
        <f>+DATA!AE35</f>
        <v>3</v>
      </c>
      <c r="D30" s="5">
        <f>+DATA!AF35</f>
        <v>4</v>
      </c>
      <c r="E30" s="5">
        <f>+DATA!AG35</f>
        <v>2</v>
      </c>
    </row>
    <row r="31" spans="1:5" x14ac:dyDescent="0.25">
      <c r="A31" s="5" t="s">
        <v>334</v>
      </c>
      <c r="B31" s="5">
        <f>+DATA!AD36</f>
        <v>4.7047921862170003</v>
      </c>
      <c r="C31" s="5">
        <f>+DATA!AE36</f>
        <v>3</v>
      </c>
      <c r="D31" s="5">
        <f>+DATA!AF36</f>
        <v>4</v>
      </c>
      <c r="E31" s="5">
        <f>+DATA!AG36</f>
        <v>2</v>
      </c>
    </row>
    <row r="32" spans="1:5" x14ac:dyDescent="0.25">
      <c r="A32" s="5" t="s">
        <v>335</v>
      </c>
      <c r="B32" s="5">
        <f>+DATA!AD37</f>
        <v>4.676813958816</v>
      </c>
      <c r="C32" s="5">
        <f>+DATA!AE37</f>
        <v>3</v>
      </c>
      <c r="D32" s="5">
        <f>+DATA!AF37</f>
        <v>4</v>
      </c>
      <c r="E32" s="5">
        <f>+DATA!AG37</f>
        <v>2</v>
      </c>
    </row>
    <row r="33" spans="1:5" x14ac:dyDescent="0.25">
      <c r="A33" s="5" t="s">
        <v>336</v>
      </c>
      <c r="B33" s="5">
        <f>+DATA!AD38</f>
        <v>4.9389864237029997</v>
      </c>
      <c r="C33" s="5">
        <f>+DATA!AE38</f>
        <v>3</v>
      </c>
      <c r="D33" s="5">
        <f>+DATA!AF38</f>
        <v>4</v>
      </c>
      <c r="E33" s="5">
        <f>+DATA!AG38</f>
        <v>2</v>
      </c>
    </row>
    <row r="34" spans="1:5" x14ac:dyDescent="0.25">
      <c r="A34" s="5" t="s">
        <v>337</v>
      </c>
      <c r="B34" s="5">
        <f>+DATA!AD39</f>
        <v>5.5143872764189998</v>
      </c>
      <c r="C34" s="5">
        <f>+DATA!AE39</f>
        <v>3</v>
      </c>
      <c r="D34" s="5">
        <f>+DATA!AF39</f>
        <v>4</v>
      </c>
      <c r="E34" s="5">
        <f>+DATA!AG39</f>
        <v>2</v>
      </c>
    </row>
    <row r="35" spans="1:5" x14ac:dyDescent="0.25">
      <c r="A35" s="5" t="s">
        <v>338</v>
      </c>
      <c r="B35" s="5">
        <f>+DATA!AD40</f>
        <v>5.2917544722449996</v>
      </c>
      <c r="C35" s="5">
        <f>+DATA!AE40</f>
        <v>3</v>
      </c>
      <c r="D35" s="5">
        <f>+DATA!AF40</f>
        <v>4</v>
      </c>
      <c r="E35" s="5">
        <f>+DATA!AG40</f>
        <v>2</v>
      </c>
    </row>
    <row r="36" spans="1:5" x14ac:dyDescent="0.25">
      <c r="A36" s="5" t="s">
        <v>339</v>
      </c>
      <c r="B36" s="5">
        <f>+DATA!AD41</f>
        <v>4.9481152262099997</v>
      </c>
      <c r="C36" s="5">
        <f>+DATA!AE41</f>
        <v>3</v>
      </c>
      <c r="D36" s="5">
        <f>+DATA!AF41</f>
        <v>4</v>
      </c>
      <c r="E36" s="5">
        <f>+DATA!AG41</f>
        <v>2</v>
      </c>
    </row>
    <row r="37" spans="1:5" x14ac:dyDescent="0.25">
      <c r="A37" s="5" t="s">
        <v>340</v>
      </c>
      <c r="B37" s="5">
        <f>+DATA!AD42</f>
        <v>4.9364119033450002</v>
      </c>
      <c r="C37" s="5">
        <f>+DATA!AE42</f>
        <v>3</v>
      </c>
      <c r="D37" s="5">
        <f>+DATA!AF42</f>
        <v>4</v>
      </c>
      <c r="E37" s="5">
        <f>+DATA!AG42</f>
        <v>2</v>
      </c>
    </row>
    <row r="38" spans="1:5" x14ac:dyDescent="0.25">
      <c r="A38" s="5" t="s">
        <v>341</v>
      </c>
      <c r="B38" s="5">
        <f>+DATA!AD43</f>
        <v>5.388107513415</v>
      </c>
      <c r="C38" s="5">
        <f>+DATA!AE43</f>
        <v>3</v>
      </c>
      <c r="D38" s="5">
        <f>+DATA!AF43</f>
        <v>4</v>
      </c>
      <c r="E38" s="5">
        <f>+DATA!AG43</f>
        <v>2</v>
      </c>
    </row>
    <row r="39" spans="1:5" x14ac:dyDescent="0.25">
      <c r="A39" s="5" t="s">
        <v>342</v>
      </c>
      <c r="B39" s="5">
        <f>+DATA!AD44</f>
        <v>5.7004794045939997</v>
      </c>
      <c r="C39" s="5">
        <f>+DATA!AE44</f>
        <v>3</v>
      </c>
      <c r="D39" s="5">
        <f>+DATA!AF44</f>
        <v>4</v>
      </c>
      <c r="E39" s="5">
        <f>+DATA!AG44</f>
        <v>2</v>
      </c>
    </row>
    <row r="40" spans="1:5" x14ac:dyDescent="0.25">
      <c r="A40" s="5" t="s">
        <v>343</v>
      </c>
      <c r="B40" s="5">
        <f>+DATA!AD45</f>
        <v>5.1570615398189998</v>
      </c>
      <c r="C40" s="5">
        <f>+DATA!AE45</f>
        <v>3</v>
      </c>
      <c r="D40" s="5">
        <f>+DATA!AF45</f>
        <v>4</v>
      </c>
      <c r="E40" s="5">
        <f>+DATA!AG45</f>
        <v>2</v>
      </c>
    </row>
    <row r="41" spans="1:5" x14ac:dyDescent="0.25">
      <c r="A41" s="5" t="s">
        <v>344</v>
      </c>
      <c r="B41" s="5">
        <f>+DATA!AD46</f>
        <v>5.516997732778</v>
      </c>
      <c r="C41" s="5">
        <f>+DATA!AE46</f>
        <v>3</v>
      </c>
      <c r="D41" s="5">
        <f>+DATA!AF46</f>
        <v>4</v>
      </c>
      <c r="E41" s="5">
        <f>+DATA!AG46</f>
        <v>2</v>
      </c>
    </row>
    <row r="42" spans="1:5" x14ac:dyDescent="0.25">
      <c r="A42" s="5" t="s">
        <v>345</v>
      </c>
      <c r="B42" s="5">
        <f>+DATA!AD47</f>
        <v>5.6426710948940002</v>
      </c>
      <c r="C42" s="5">
        <f>+DATA!AE47</f>
        <v>3</v>
      </c>
      <c r="D42" s="5">
        <f>+DATA!AF47</f>
        <v>4</v>
      </c>
      <c r="E42" s="5">
        <f>+DATA!AG47</f>
        <v>2</v>
      </c>
    </row>
    <row r="43" spans="1:5" x14ac:dyDescent="0.25">
      <c r="A43" s="5" t="s">
        <v>346</v>
      </c>
      <c r="B43" s="5">
        <f>+DATA!AD48</f>
        <v>5.2481119211119998</v>
      </c>
      <c r="C43" s="5">
        <f>+DATA!AE48</f>
        <v>3</v>
      </c>
      <c r="D43" s="5">
        <f>+DATA!AF48</f>
        <v>4</v>
      </c>
      <c r="E43" s="5">
        <f>+DATA!AG48</f>
        <v>2</v>
      </c>
    </row>
    <row r="44" spans="1:5" x14ac:dyDescent="0.25">
      <c r="A44" s="5" t="s">
        <v>347</v>
      </c>
      <c r="B44" s="5">
        <f>+DATA!AD49</f>
        <v>4.6962984243439996</v>
      </c>
      <c r="C44" s="5">
        <f>+DATA!AE49</f>
        <v>3</v>
      </c>
      <c r="D44" s="5">
        <f>+DATA!AF49</f>
        <v>4</v>
      </c>
      <c r="E44" s="5">
        <f>+DATA!AG49</f>
        <v>2</v>
      </c>
    </row>
    <row r="45" spans="1:5" x14ac:dyDescent="0.25">
      <c r="A45" s="5" t="s">
        <v>348</v>
      </c>
      <c r="B45" s="5">
        <f>+DATA!AD50</f>
        <v>4.2743734144649999</v>
      </c>
      <c r="C45" s="5">
        <f>+DATA!AE50</f>
        <v>3</v>
      </c>
      <c r="D45" s="5">
        <f>+DATA!AF50</f>
        <v>4</v>
      </c>
      <c r="E45" s="5">
        <f>+DATA!AG50</f>
        <v>2</v>
      </c>
    </row>
    <row r="46" spans="1:5" x14ac:dyDescent="0.25">
      <c r="A46" s="5" t="s">
        <v>349</v>
      </c>
      <c r="B46" s="5">
        <f>+DATA!AD51</f>
        <v>4.1265817731830001</v>
      </c>
      <c r="C46" s="5">
        <f>+DATA!AE51</f>
        <v>3</v>
      </c>
      <c r="D46" s="5">
        <f>+DATA!AF51</f>
        <v>4</v>
      </c>
      <c r="E46" s="5">
        <f>+DATA!AG51</f>
        <v>2</v>
      </c>
    </row>
    <row r="47" spans="1:5" x14ac:dyDescent="0.25">
      <c r="A47" s="5" t="s">
        <v>350</v>
      </c>
      <c r="B47" s="5">
        <f>+DATA!AD52</f>
        <v>4.0433464234220002</v>
      </c>
      <c r="C47" s="5">
        <f>+DATA!AE52</f>
        <v>3</v>
      </c>
      <c r="D47" s="5">
        <f>+DATA!AF52</f>
        <v>4</v>
      </c>
      <c r="E47" s="5">
        <f>+DATA!AG52</f>
        <v>2</v>
      </c>
    </row>
    <row r="48" spans="1:5" x14ac:dyDescent="0.25">
      <c r="A48" s="5" t="s">
        <v>351</v>
      </c>
      <c r="B48" s="5">
        <f>+DATA!AD53</f>
        <v>4.0369601739299998</v>
      </c>
      <c r="C48" s="5">
        <f>+DATA!AE53</f>
        <v>3</v>
      </c>
      <c r="D48" s="5">
        <f>+DATA!AF53</f>
        <v>4</v>
      </c>
      <c r="E48" s="5">
        <f>+DATA!AG53</f>
        <v>2</v>
      </c>
    </row>
    <row r="49" spans="1:5" x14ac:dyDescent="0.25">
      <c r="A49" s="5" t="s">
        <v>352</v>
      </c>
      <c r="B49" s="5">
        <f>+DATA!AD54</f>
        <v>3.9602109488770001</v>
      </c>
      <c r="C49" s="5">
        <f>+DATA!AE54</f>
        <v>3</v>
      </c>
      <c r="D49" s="5">
        <f>+DATA!AF54</f>
        <v>4</v>
      </c>
      <c r="E49" s="5">
        <f>+DATA!AG54</f>
        <v>2</v>
      </c>
    </row>
    <row r="50" spans="1:5" x14ac:dyDescent="0.25">
      <c r="A50" s="5" t="s">
        <v>353</v>
      </c>
      <c r="B50" s="5">
        <f>+DATA!AD55</f>
        <v>3.9821195026259999</v>
      </c>
      <c r="C50" s="5">
        <f>+DATA!AE55</f>
        <v>3</v>
      </c>
      <c r="D50" s="5">
        <f>+DATA!AF55</f>
        <v>4</v>
      </c>
      <c r="E50" s="5">
        <f>+DATA!AG55</f>
        <v>2</v>
      </c>
    </row>
    <row r="51" spans="1:5" x14ac:dyDescent="0.25">
      <c r="A51" s="5" t="s">
        <v>354</v>
      </c>
      <c r="B51" s="5">
        <f>+DATA!AD56</f>
        <v>3.9765218067329999</v>
      </c>
      <c r="C51" s="5">
        <f>+DATA!AE56</f>
        <v>3</v>
      </c>
      <c r="D51" s="5">
        <f>+DATA!AF56</f>
        <v>4</v>
      </c>
      <c r="E51" s="5">
        <f>+DATA!AG56</f>
        <v>2</v>
      </c>
    </row>
    <row r="52" spans="1:5" x14ac:dyDescent="0.25">
      <c r="A52" s="5" t="s">
        <v>355</v>
      </c>
      <c r="B52" s="5">
        <f>+DATA!AD57</f>
        <v>4.2015098722420001</v>
      </c>
      <c r="C52" s="5">
        <f>+DATA!AE57</f>
        <v>3</v>
      </c>
      <c r="D52" s="5">
        <f>+DATA!AF57</f>
        <v>4</v>
      </c>
      <c r="E52" s="5">
        <f>+DATA!AG57</f>
        <v>2</v>
      </c>
    </row>
    <row r="53" spans="1:5" x14ac:dyDescent="0.25">
      <c r="A53" s="5" t="s">
        <v>356</v>
      </c>
      <c r="B53" s="5">
        <f>+DATA!AD58</f>
        <v>4.534442653488</v>
      </c>
      <c r="C53" s="5">
        <f>+DATA!AE58</f>
        <v>3</v>
      </c>
      <c r="D53" s="5">
        <f>+DATA!AF58</f>
        <v>4</v>
      </c>
      <c r="E53" s="5">
        <f>+DATA!AG58</f>
        <v>2</v>
      </c>
    </row>
    <row r="54" spans="1:5" x14ac:dyDescent="0.25">
      <c r="A54" s="5" t="s">
        <v>357</v>
      </c>
      <c r="B54" s="5">
        <f>+DATA!AD59</f>
        <v>4.2307286521330001</v>
      </c>
      <c r="C54" s="5">
        <f>+DATA!AE59</f>
        <v>3</v>
      </c>
      <c r="D54" s="5">
        <f>+DATA!AF59</f>
        <v>4</v>
      </c>
      <c r="E54" s="5">
        <f>+DATA!AG59</f>
        <v>2</v>
      </c>
    </row>
    <row r="55" spans="1:5" x14ac:dyDescent="0.25">
      <c r="A55" s="5" t="s">
        <v>358</v>
      </c>
      <c r="B55" s="5">
        <f>+DATA!AD60</f>
        <v>4.2101130803629996</v>
      </c>
      <c r="C55" s="5">
        <f>+DATA!AE60</f>
        <v>3</v>
      </c>
      <c r="D55" s="5">
        <f>+DATA!AF60</f>
        <v>4</v>
      </c>
      <c r="E55" s="5">
        <f>+DATA!AG60</f>
        <v>2</v>
      </c>
    </row>
    <row r="56" spans="1:5" x14ac:dyDescent="0.25">
      <c r="A56" s="5" t="s">
        <v>359</v>
      </c>
      <c r="B56" s="5">
        <f>+DATA!AD61</f>
        <v>4.2852202647390003</v>
      </c>
      <c r="C56" s="5">
        <f>+DATA!AE61</f>
        <v>3</v>
      </c>
      <c r="D56" s="5">
        <f>+DATA!AF61</f>
        <v>4</v>
      </c>
      <c r="E56" s="5">
        <f>+DATA!AG61</f>
        <v>2</v>
      </c>
    </row>
    <row r="57" spans="1:5" x14ac:dyDescent="0.25">
      <c r="A57" s="5" t="s">
        <v>360</v>
      </c>
      <c r="B57" s="5">
        <f>+DATA!AD62</f>
        <v>4.3661458133369999</v>
      </c>
      <c r="C57" s="5">
        <f>+DATA!AE62</f>
        <v>3</v>
      </c>
      <c r="D57" s="5">
        <f>+DATA!AF62</f>
        <v>4</v>
      </c>
      <c r="E57" s="5">
        <f>+DATA!AG62</f>
        <v>2</v>
      </c>
    </row>
    <row r="58" spans="1:5" x14ac:dyDescent="0.25">
      <c r="A58" s="5" t="s">
        <v>361</v>
      </c>
      <c r="B58" s="5">
        <f>+DATA!AD63</f>
        <v>4.488254631537</v>
      </c>
      <c r="C58" s="5">
        <f>+DATA!AE63</f>
        <v>3</v>
      </c>
      <c r="D58" s="5">
        <f>+DATA!AF63</f>
        <v>4</v>
      </c>
      <c r="E58" s="5">
        <f>+DATA!AG63</f>
        <v>2</v>
      </c>
    </row>
    <row r="59" spans="1:5" x14ac:dyDescent="0.25">
      <c r="A59" s="5" t="s">
        <v>362</v>
      </c>
      <c r="B59" s="5">
        <f>+DATA!AD64</f>
        <v>4.8188281160419999</v>
      </c>
      <c r="C59" s="5">
        <f>+DATA!AE64</f>
        <v>3</v>
      </c>
      <c r="D59" s="5">
        <f>+DATA!AF64</f>
        <v>4</v>
      </c>
      <c r="E59" s="5">
        <f>+DATA!AG64</f>
        <v>2</v>
      </c>
    </row>
    <row r="60" spans="1:5" x14ac:dyDescent="0.25">
      <c r="A60" s="5" t="s">
        <v>363</v>
      </c>
      <c r="B60" s="5">
        <f>+DATA!AD65</f>
        <v>5.0600807409169999</v>
      </c>
      <c r="C60" s="5">
        <f>+DATA!AE65</f>
        <v>3</v>
      </c>
      <c r="D60" s="5">
        <f>+DATA!AF65</f>
        <v>4</v>
      </c>
      <c r="E60" s="5">
        <f>+DATA!AG65</f>
        <v>2</v>
      </c>
    </row>
    <row r="61" spans="1:5" x14ac:dyDescent="0.25">
      <c r="A61" s="5" t="s">
        <v>364</v>
      </c>
      <c r="B61" s="5">
        <f>+DATA!AD66</f>
        <v>5.4012360284309997</v>
      </c>
      <c r="C61" s="5">
        <f>+DATA!AE66</f>
        <v>3</v>
      </c>
      <c r="D61" s="5">
        <f>+DATA!AF66</f>
        <v>4</v>
      </c>
      <c r="E61" s="5">
        <f>+DATA!AG66</f>
        <v>2</v>
      </c>
    </row>
    <row r="62" spans="1:5" x14ac:dyDescent="0.25">
      <c r="A62" s="5" t="s">
        <v>365</v>
      </c>
      <c r="B62" s="5">
        <f>+DATA!AD67</f>
        <v>5.4252942612019996</v>
      </c>
      <c r="C62" s="5">
        <f>+DATA!AE67</f>
        <v>3</v>
      </c>
      <c r="D62" s="5">
        <f>+DATA!AF67</f>
        <v>4</v>
      </c>
      <c r="E62" s="5">
        <f>+DATA!AG67</f>
        <v>2</v>
      </c>
    </row>
    <row r="63" spans="1:5" x14ac:dyDescent="0.25">
      <c r="A63" s="5" t="s">
        <v>366</v>
      </c>
      <c r="B63" s="5">
        <f>+DATA!AD68</f>
        <v>5.1908482560099998</v>
      </c>
      <c r="C63" s="5">
        <f>+DATA!AE68</f>
        <v>3</v>
      </c>
      <c r="D63" s="5">
        <f>+DATA!AF68</f>
        <v>4</v>
      </c>
      <c r="E63" s="5">
        <f>+DATA!AG68</f>
        <v>2</v>
      </c>
    </row>
    <row r="64" spans="1:5" x14ac:dyDescent="0.25">
      <c r="A64" s="5" t="s">
        <v>367</v>
      </c>
      <c r="B64" s="5">
        <f>+DATA!AD69</f>
        <v>4.5448212444619998</v>
      </c>
      <c r="C64" s="5">
        <f>+DATA!AE69</f>
        <v>3</v>
      </c>
      <c r="D64" s="5">
        <f>+DATA!AF69</f>
        <v>4</v>
      </c>
      <c r="E64" s="5">
        <f>+DATA!AG69</f>
        <v>2</v>
      </c>
    </row>
    <row r="65" spans="1:5" x14ac:dyDescent="0.25">
      <c r="A65" s="5" t="s">
        <v>368</v>
      </c>
      <c r="B65" s="5">
        <f>+DATA!AD70</f>
        <v>4.2694243109740002</v>
      </c>
      <c r="C65" s="5">
        <f>+DATA!AE70</f>
        <v>3</v>
      </c>
      <c r="D65" s="5">
        <f>+DATA!AF70</f>
        <v>4</v>
      </c>
      <c r="E65" s="5">
        <f>+DATA!AG70</f>
        <v>2</v>
      </c>
    </row>
    <row r="66" spans="1:5" x14ac:dyDescent="0.25">
      <c r="A66" s="5" t="s">
        <v>369</v>
      </c>
      <c r="B66" s="5">
        <f>+DATA!AD71</f>
        <v>4.3856743227330002</v>
      </c>
      <c r="C66" s="5">
        <f>+DATA!AE71</f>
        <v>3</v>
      </c>
      <c r="D66" s="5">
        <f>+DATA!AF71</f>
        <v>4</v>
      </c>
      <c r="E66" s="5">
        <f>+DATA!AG71</f>
        <v>2</v>
      </c>
    </row>
    <row r="67" spans="1:5" x14ac:dyDescent="0.25">
      <c r="A67" s="5" t="s">
        <v>370</v>
      </c>
      <c r="B67" s="5">
        <f>+DATA!AD72</f>
        <v>4.5995810209860002</v>
      </c>
      <c r="C67" s="5">
        <f>+DATA!AE72</f>
        <v>3</v>
      </c>
      <c r="D67" s="5">
        <f>+DATA!AF72</f>
        <v>4</v>
      </c>
      <c r="E67" s="5">
        <f>+DATA!AG72</f>
        <v>2</v>
      </c>
    </row>
    <row r="68" spans="1:5" x14ac:dyDescent="0.25">
      <c r="A68" s="5" t="s">
        <v>371</v>
      </c>
      <c r="B68" s="5">
        <f>+DATA!AD73</f>
        <v>4.599172830523</v>
      </c>
      <c r="C68" s="5">
        <f>+DATA!AE73</f>
        <v>3</v>
      </c>
      <c r="D68" s="5">
        <f>+DATA!AF73</f>
        <v>4</v>
      </c>
      <c r="E68" s="5">
        <f>+DATA!AG73</f>
        <v>2</v>
      </c>
    </row>
    <row r="69" spans="1:5" x14ac:dyDescent="0.25">
      <c r="A69" s="5" t="s">
        <v>372</v>
      </c>
      <c r="B69" s="5">
        <f>+DATA!AD74</f>
        <v>4.3315522775139996</v>
      </c>
      <c r="C69" s="5">
        <f>+DATA!AE74</f>
        <v>3</v>
      </c>
      <c r="D69" s="5">
        <f>+DATA!AF74</f>
        <v>4</v>
      </c>
      <c r="E69" s="5">
        <f>+DATA!AG74</f>
        <v>2</v>
      </c>
    </row>
    <row r="70" spans="1:5" x14ac:dyDescent="0.25">
      <c r="A70" s="5" t="s">
        <v>373</v>
      </c>
      <c r="B70" s="5">
        <f>+DATA!AD75</f>
        <v>4.4660710682250002</v>
      </c>
      <c r="C70" s="5">
        <f>+DATA!AE75</f>
        <v>3</v>
      </c>
      <c r="D70" s="5">
        <f>+DATA!AF75</f>
        <v>4</v>
      </c>
      <c r="E70" s="5">
        <f>+DATA!AG75</f>
        <v>2</v>
      </c>
    </row>
    <row r="71" spans="1:5" x14ac:dyDescent="0.25">
      <c r="A71" s="5" t="s">
        <v>374</v>
      </c>
      <c r="B71" s="5">
        <f>+DATA!AD76</f>
        <v>3.9491316833029999</v>
      </c>
      <c r="C71" s="5">
        <f>+DATA!AE76</f>
        <v>3</v>
      </c>
      <c r="D71" s="5">
        <f>+DATA!AF76</f>
        <v>4</v>
      </c>
      <c r="E71" s="5">
        <f>+DATA!AG76</f>
        <v>2</v>
      </c>
    </row>
    <row r="72" spans="1:5" x14ac:dyDescent="0.25">
      <c r="A72" s="5" t="s">
        <v>375</v>
      </c>
      <c r="B72" s="5">
        <f>+DATA!AD77</f>
        <v>3.5098822806090002</v>
      </c>
      <c r="C72" s="5">
        <f>+DATA!AE77</f>
        <v>3</v>
      </c>
      <c r="D72" s="5">
        <f>+DATA!AF77</f>
        <v>4</v>
      </c>
      <c r="E72" s="5">
        <f>+DATA!AG77</f>
        <v>2</v>
      </c>
    </row>
    <row r="73" spans="1:5" x14ac:dyDescent="0.25">
      <c r="A73" s="5" t="s">
        <v>376</v>
      </c>
      <c r="B73" s="5">
        <f>+DATA!AD78</f>
        <v>3.0502478270240001</v>
      </c>
      <c r="C73" s="5">
        <f>+DATA!AE78</f>
        <v>3</v>
      </c>
      <c r="D73" s="5">
        <f>+DATA!AF78</f>
        <v>4</v>
      </c>
      <c r="E73" s="5">
        <f>+DATA!AG78</f>
        <v>2</v>
      </c>
    </row>
    <row r="74" spans="1:5" x14ac:dyDescent="0.25">
      <c r="A74" s="5" t="s">
        <v>377</v>
      </c>
      <c r="B74" s="5">
        <f>+DATA!AD79</f>
        <v>2.9140476148090002</v>
      </c>
      <c r="C74" s="5">
        <f>+DATA!AE79</f>
        <v>3</v>
      </c>
      <c r="D74" s="5">
        <f>+DATA!AF79</f>
        <v>4</v>
      </c>
      <c r="E74" s="5">
        <f>+DATA!AG79</f>
        <v>2</v>
      </c>
    </row>
    <row r="75" spans="1:5" x14ac:dyDescent="0.25">
      <c r="A75" s="5" t="s">
        <v>378</v>
      </c>
      <c r="B75" s="5">
        <f>+DATA!AD80</f>
        <v>3.3327410039980001</v>
      </c>
      <c r="C75" s="5">
        <f>+DATA!AE80</f>
        <v>3</v>
      </c>
      <c r="D75" s="5">
        <f>+DATA!AF80</f>
        <v>4</v>
      </c>
      <c r="E75" s="5">
        <f>+DATA!AG80</f>
        <v>2</v>
      </c>
    </row>
    <row r="76" spans="1:5" x14ac:dyDescent="0.25">
      <c r="A76" s="5" t="s">
        <v>379</v>
      </c>
      <c r="B76" s="5">
        <f>+DATA!AD81</f>
        <v>3.9350000888459999</v>
      </c>
      <c r="C76" s="5">
        <f>+DATA!AE81</f>
        <v>3</v>
      </c>
      <c r="D76" s="5">
        <f>+DATA!AF81</f>
        <v>4</v>
      </c>
      <c r="E76" s="5">
        <f>+DATA!AG81</f>
        <v>2</v>
      </c>
    </row>
    <row r="77" spans="1:5" x14ac:dyDescent="0.25">
      <c r="A77" s="5" t="s">
        <v>380</v>
      </c>
      <c r="B77" s="5">
        <f>+DATA!AD82</f>
        <v>3.7483728714510001</v>
      </c>
      <c r="C77" s="5">
        <f>+DATA!AE82</f>
        <v>3</v>
      </c>
      <c r="D77" s="5">
        <f>+DATA!AF82</f>
        <v>4</v>
      </c>
      <c r="E77" s="5">
        <f>+DATA!AG82</f>
        <v>2</v>
      </c>
    </row>
    <row r="78" spans="1:5" x14ac:dyDescent="0.25">
      <c r="A78" s="5" t="s">
        <v>381</v>
      </c>
      <c r="B78" s="5">
        <f>+DATA!AD83</f>
        <v>3.4124367495899999</v>
      </c>
      <c r="C78" s="5">
        <f>+DATA!AE83</f>
        <v>3</v>
      </c>
      <c r="D78" s="5">
        <f>+DATA!AF83</f>
        <v>4</v>
      </c>
      <c r="E78" s="5">
        <f>+DATA!AG83</f>
        <v>2</v>
      </c>
    </row>
    <row r="79" spans="1:5" x14ac:dyDescent="0.25">
      <c r="A79" s="5" t="s">
        <v>382</v>
      </c>
      <c r="B79" s="5">
        <f>+DATA!AD84</f>
        <v>3.196535549269</v>
      </c>
      <c r="C79" s="5">
        <f>+DATA!AE84</f>
        <v>3</v>
      </c>
      <c r="D79" s="5">
        <f>+DATA!AF84</f>
        <v>4</v>
      </c>
      <c r="E79" s="5">
        <f>+DATA!AG84</f>
        <v>2</v>
      </c>
    </row>
    <row r="80" spans="1:5" x14ac:dyDescent="0.25">
      <c r="A80" s="5" t="s">
        <v>383</v>
      </c>
      <c r="B80" s="5">
        <f>+DATA!AD85</f>
        <v>2.9958786854060002</v>
      </c>
      <c r="C80" s="5">
        <f>+DATA!AE85</f>
        <v>3</v>
      </c>
      <c r="D80" s="5">
        <f>+DATA!AF85</f>
        <v>4</v>
      </c>
      <c r="E80" s="5">
        <f>+DATA!AG85</f>
        <v>2</v>
      </c>
    </row>
    <row r="81" spans="1:5" x14ac:dyDescent="0.25">
      <c r="A81" s="5" t="s">
        <v>384</v>
      </c>
      <c r="B81" s="5">
        <f>+DATA!AD86</f>
        <v>3.1838655936250002</v>
      </c>
      <c r="C81" s="5">
        <f>+DATA!AE86</f>
        <v>3</v>
      </c>
      <c r="D81" s="5">
        <f>+DATA!AF86</f>
        <v>4</v>
      </c>
      <c r="E81" s="5">
        <f>+DATA!AG86</f>
        <v>2</v>
      </c>
    </row>
    <row r="82" spans="1:5" x14ac:dyDescent="0.25">
      <c r="A82" s="5" t="s">
        <v>385</v>
      </c>
      <c r="B82" s="5">
        <f>+DATA!AD87</f>
        <v>3.0634554091189998</v>
      </c>
      <c r="C82" s="5">
        <f>+DATA!AE87</f>
        <v>3</v>
      </c>
      <c r="D82" s="5">
        <f>+DATA!AF87</f>
        <v>4</v>
      </c>
      <c r="E82" s="5">
        <f>+DATA!AG87</f>
        <v>2</v>
      </c>
    </row>
    <row r="83" spans="1:5" x14ac:dyDescent="0.25">
      <c r="A83" s="5" t="s">
        <v>386</v>
      </c>
      <c r="B83" s="5">
        <f>+DATA!AD88</f>
        <v>3.465845808449</v>
      </c>
      <c r="C83" s="5">
        <f>+DATA!AE88</f>
        <v>3</v>
      </c>
      <c r="D83" s="5">
        <f>+DATA!AF88</f>
        <v>4</v>
      </c>
      <c r="E83" s="5">
        <f>+DATA!AG88</f>
        <v>2</v>
      </c>
    </row>
    <row r="84" spans="1:5" x14ac:dyDescent="0.25">
      <c r="A84" s="5" t="s">
        <v>387</v>
      </c>
      <c r="B84" s="5">
        <f>+DATA!AD89</f>
        <v>4.0931483875480001</v>
      </c>
      <c r="C84" s="5">
        <f>+DATA!AE89</f>
        <v>3</v>
      </c>
      <c r="D84" s="5">
        <f>+DATA!AF89</f>
        <v>4</v>
      </c>
      <c r="E84" s="5">
        <f>+DATA!AG89</f>
        <v>2</v>
      </c>
    </row>
    <row r="85" spans="1:5" x14ac:dyDescent="0.25">
      <c r="A85" s="5" t="s">
        <v>388</v>
      </c>
      <c r="B85" s="5">
        <f>+DATA!AD90</f>
        <v>4.292249379167</v>
      </c>
      <c r="C85" s="5">
        <f>+DATA!AE90</f>
        <v>3</v>
      </c>
      <c r="D85" s="5">
        <f>+DATA!AF90</f>
        <v>4</v>
      </c>
      <c r="E85" s="5">
        <f>+DATA!AG90</f>
        <v>2</v>
      </c>
    </row>
    <row r="86" spans="1:5" x14ac:dyDescent="0.25">
      <c r="A86" s="5" t="s">
        <v>389</v>
      </c>
      <c r="B86" s="5">
        <f>+DATA!AD91</f>
        <v>4.090283845628</v>
      </c>
      <c r="C86" s="5">
        <f>+DATA!AE91</f>
        <v>3</v>
      </c>
      <c r="D86" s="5">
        <f>+DATA!AF91</f>
        <v>4</v>
      </c>
      <c r="E86" s="5">
        <f>+DATA!AG91</f>
        <v>2</v>
      </c>
    </row>
    <row r="87" spans="1:5" x14ac:dyDescent="0.25">
      <c r="A87" s="5" t="s">
        <v>390</v>
      </c>
      <c r="B87" s="5">
        <f>+DATA!AD92</f>
        <v>4.0532755522309998</v>
      </c>
      <c r="C87" s="5">
        <f>+DATA!AE92</f>
        <v>3</v>
      </c>
      <c r="D87" s="5">
        <f>+DATA!AF92</f>
        <v>4</v>
      </c>
      <c r="E87" s="5">
        <f>+DATA!AG92</f>
        <v>2</v>
      </c>
    </row>
    <row r="88" spans="1:5" x14ac:dyDescent="0.25">
      <c r="A88" s="5" t="s">
        <v>391</v>
      </c>
      <c r="B88" s="5">
        <f>+DATA!AD93</f>
        <v>3.980920304659</v>
      </c>
      <c r="C88" s="5">
        <f>+DATA!AE93</f>
        <v>3</v>
      </c>
      <c r="D88" s="5">
        <f>+DATA!AF93</f>
        <v>4</v>
      </c>
      <c r="E88" s="5">
        <f>+DATA!AG93</f>
        <v>2</v>
      </c>
    </row>
    <row r="89" spans="1:5" x14ac:dyDescent="0.25">
      <c r="A89" s="5" t="s">
        <v>392</v>
      </c>
      <c r="B89" s="5">
        <f>+DATA!AD94</f>
        <v>4.1122548266510002</v>
      </c>
      <c r="C89" s="5">
        <f>+DATA!AE94</f>
        <v>3</v>
      </c>
      <c r="D89" s="5">
        <f>+DATA!AF94</f>
        <v>4</v>
      </c>
      <c r="E89" s="5">
        <f>+DATA!AG94</f>
        <v>2</v>
      </c>
    </row>
    <row r="90" spans="1:5" x14ac:dyDescent="0.25">
      <c r="A90" s="5" t="s">
        <v>393</v>
      </c>
      <c r="B90" s="5">
        <f>+DATA!AD95</f>
        <v>4.2068383499989999</v>
      </c>
      <c r="C90" s="5">
        <f>+DATA!AE95</f>
        <v>3</v>
      </c>
      <c r="D90" s="5">
        <f>+DATA!AF95</f>
        <v>4</v>
      </c>
      <c r="E90" s="5">
        <f>+DATA!AG95</f>
        <v>2</v>
      </c>
    </row>
    <row r="91" spans="1:5" x14ac:dyDescent="0.25">
      <c r="A91" s="5" t="s">
        <v>394</v>
      </c>
      <c r="B91" s="5">
        <f>+DATA!AD96</f>
        <v>3.9921348984090002</v>
      </c>
      <c r="C91" s="5">
        <f>+DATA!AE96</f>
        <v>3</v>
      </c>
      <c r="D91" s="5">
        <f>+DATA!AF96</f>
        <v>4</v>
      </c>
      <c r="E91" s="5">
        <f>+DATA!AG96</f>
        <v>2</v>
      </c>
    </row>
    <row r="92" spans="1:5" x14ac:dyDescent="0.25">
      <c r="A92" s="5" t="s">
        <v>395</v>
      </c>
      <c r="B92" s="5">
        <f>+DATA!AD97</f>
        <v>3.9475709228949998</v>
      </c>
      <c r="C92" s="5">
        <f>+DATA!AE97</f>
        <v>3</v>
      </c>
      <c r="D92" s="5">
        <f>+DATA!AF97</f>
        <v>4</v>
      </c>
      <c r="E92" s="5">
        <f>+DATA!AG97</f>
        <v>2</v>
      </c>
    </row>
    <row r="93" spans="1:5" x14ac:dyDescent="0.25">
      <c r="A93" s="5" t="s">
        <v>396</v>
      </c>
      <c r="B93" s="5">
        <f>+DATA!AD98</f>
        <v>3.9826070613960001</v>
      </c>
      <c r="C93" s="5">
        <f>+DATA!AE98</f>
        <v>3</v>
      </c>
      <c r="D93" s="5">
        <f>+DATA!AF98</f>
        <v>4</v>
      </c>
      <c r="E93" s="5">
        <f>+DATA!AG98</f>
        <v>2</v>
      </c>
    </row>
    <row r="94" spans="1:5" x14ac:dyDescent="0.25">
      <c r="A94" s="5" t="s">
        <v>397</v>
      </c>
      <c r="B94" s="5">
        <f>+DATA!AD99</f>
        <v>4.1386948372810002</v>
      </c>
      <c r="C94" s="5">
        <f>+DATA!AE99</f>
        <v>3</v>
      </c>
      <c r="D94" s="5">
        <f>+DATA!AF99</f>
        <v>4</v>
      </c>
      <c r="E94" s="5">
        <f>+DATA!AG99</f>
        <v>2</v>
      </c>
    </row>
    <row r="95" spans="1:5" x14ac:dyDescent="0.25">
      <c r="A95" s="5" t="s">
        <v>398</v>
      </c>
      <c r="B95" s="5">
        <f>+DATA!AD100</f>
        <v>4.0320735046070002</v>
      </c>
      <c r="C95" s="5">
        <f>+DATA!AE100</f>
        <v>3</v>
      </c>
      <c r="D95" s="5">
        <f>+DATA!AF100</f>
        <v>4</v>
      </c>
      <c r="E95" s="5">
        <f>+DATA!AG100</f>
        <v>2</v>
      </c>
    </row>
    <row r="96" spans="1:5" x14ac:dyDescent="0.25">
      <c r="A96" s="5" t="s">
        <v>399</v>
      </c>
      <c r="B96" s="5">
        <f>+DATA!AD101</f>
        <v>3.7920617605109999</v>
      </c>
      <c r="C96" s="5">
        <f>+DATA!AE101</f>
        <v>3</v>
      </c>
      <c r="D96" s="5">
        <f>+DATA!AF101</f>
        <v>4</v>
      </c>
      <c r="E96" s="5">
        <f>+DATA!AG101</f>
        <v>2</v>
      </c>
    </row>
    <row r="97" spans="1:5" x14ac:dyDescent="0.25">
      <c r="A97" s="5" t="s">
        <v>400</v>
      </c>
      <c r="B97" s="5">
        <f>+DATA!AD102</f>
        <v>3.7429714849070002</v>
      </c>
      <c r="C97" s="5">
        <f>+DATA!AE102</f>
        <v>3</v>
      </c>
      <c r="D97" s="5">
        <f>+DATA!AF102</f>
        <v>4</v>
      </c>
      <c r="E97" s="5">
        <f>+DATA!AG102</f>
        <v>2</v>
      </c>
    </row>
    <row r="98" spans="1:5" x14ac:dyDescent="0.25">
      <c r="A98" s="5" t="s">
        <v>401</v>
      </c>
      <c r="B98" s="5">
        <f>+DATA!AD103</f>
        <v>3.9295539357879998</v>
      </c>
      <c r="C98" s="5">
        <f>+DATA!AE103</f>
        <v>3</v>
      </c>
      <c r="D98" s="5">
        <f>+DATA!AF103</f>
        <v>4</v>
      </c>
      <c r="E98" s="5">
        <f>+DATA!AG103</f>
        <v>2</v>
      </c>
    </row>
    <row r="99" spans="1:5" x14ac:dyDescent="0.25">
      <c r="A99" s="5" t="s">
        <v>402</v>
      </c>
      <c r="B99" s="5">
        <f>+DATA!AD104</f>
        <v>3.7590381357689999</v>
      </c>
      <c r="C99" s="5">
        <f>+DATA!AE104</f>
        <v>3</v>
      </c>
      <c r="D99" s="5">
        <f>+DATA!AF104</f>
        <v>4</v>
      </c>
      <c r="E99" s="5">
        <f>+DATA!AG104</f>
        <v>2</v>
      </c>
    </row>
    <row r="100" spans="1:5" x14ac:dyDescent="0.25">
      <c r="A100" s="5" t="s">
        <v>403</v>
      </c>
      <c r="B100" s="5">
        <f>+DATA!AD105</f>
        <v>3.704373561328</v>
      </c>
      <c r="C100" s="5">
        <f>+DATA!AE105</f>
        <v>3</v>
      </c>
      <c r="D100" s="5">
        <f>+DATA!AF105</f>
        <v>4</v>
      </c>
      <c r="E100" s="5">
        <f>+DATA!AG105</f>
        <v>2</v>
      </c>
    </row>
    <row r="101" spans="1:5" x14ac:dyDescent="0.25">
      <c r="A101" s="5" t="s">
        <v>404</v>
      </c>
      <c r="B101" s="5">
        <f>+DATA!AD106</f>
        <v>3.7227414330220001</v>
      </c>
      <c r="C101" s="5">
        <f>+DATA!AE106</f>
        <v>3</v>
      </c>
      <c r="D101" s="5">
        <f>+DATA!AF106</f>
        <v>4</v>
      </c>
      <c r="E101" s="5">
        <f>+DATA!AG106</f>
        <v>2</v>
      </c>
    </row>
    <row r="102" spans="1:5" x14ac:dyDescent="0.25">
      <c r="A102" s="5" t="s">
        <v>405</v>
      </c>
      <c r="B102" s="5">
        <f>+DATA!AD107</f>
        <v>4.2488792905980004</v>
      </c>
      <c r="C102" s="5">
        <f>+DATA!AE107</f>
        <v>3</v>
      </c>
      <c r="D102" s="5">
        <f>+DATA!AF107</f>
        <v>4</v>
      </c>
      <c r="E102" s="5">
        <f>+DATA!AG107</f>
        <v>2</v>
      </c>
    </row>
    <row r="103" spans="1:5" x14ac:dyDescent="0.25">
      <c r="A103" s="5" t="s">
        <v>406</v>
      </c>
      <c r="B103" s="5">
        <f>+DATA!AD108</f>
        <v>4.5485426164960003</v>
      </c>
      <c r="C103" s="5">
        <f>+DATA!AE108</f>
        <v>3</v>
      </c>
      <c r="D103" s="5">
        <f>+DATA!AF108</f>
        <v>4</v>
      </c>
      <c r="E103" s="5">
        <f>+DATA!AG108</f>
        <v>2</v>
      </c>
    </row>
    <row r="104" spans="1:5" x14ac:dyDescent="0.25">
      <c r="A104" s="5" t="s">
        <v>407</v>
      </c>
      <c r="B104" s="5">
        <f>+DATA!AD109</f>
        <v>4.9475632325729997</v>
      </c>
      <c r="C104" s="5">
        <f>+DATA!AE109</f>
        <v>3</v>
      </c>
      <c r="D104" s="5">
        <f>+DATA!AF109</f>
        <v>4</v>
      </c>
      <c r="E104" s="5">
        <f>+DATA!AG109</f>
        <v>2</v>
      </c>
    </row>
    <row r="105" spans="1:5" x14ac:dyDescent="0.25">
      <c r="A105" s="5" t="s">
        <v>408</v>
      </c>
      <c r="B105" s="5">
        <f>+DATA!AD110</f>
        <v>5.2554612597670003</v>
      </c>
      <c r="C105" s="5">
        <f>+DATA!AE110</f>
        <v>3</v>
      </c>
      <c r="D105" s="5">
        <f>+DATA!AF110</f>
        <v>4</v>
      </c>
      <c r="E105" s="5">
        <f>+DATA!AG110</f>
        <v>2</v>
      </c>
    </row>
    <row r="106" spans="1:5" x14ac:dyDescent="0.25">
      <c r="A106" s="5" t="s">
        <v>409</v>
      </c>
      <c r="B106" s="5">
        <f>+DATA!AD111</f>
        <v>5.3943945417950001</v>
      </c>
      <c r="C106" s="5">
        <f>+DATA!AE111</f>
        <v>3</v>
      </c>
      <c r="D106" s="5">
        <f>+DATA!AF111</f>
        <v>4</v>
      </c>
      <c r="E106" s="5">
        <f>+DATA!AG111</f>
        <v>2</v>
      </c>
    </row>
    <row r="107" spans="1:5" x14ac:dyDescent="0.25">
      <c r="A107" s="5" t="s">
        <v>410</v>
      </c>
      <c r="B107" s="5">
        <f>+DATA!AD112</f>
        <v>5.5729370355879997</v>
      </c>
      <c r="C107" s="5">
        <f>+DATA!AE112</f>
        <v>3</v>
      </c>
      <c r="D107" s="5">
        <f>+DATA!AF112</f>
        <v>4</v>
      </c>
      <c r="E107" s="5">
        <f>+DATA!AG112</f>
        <v>2</v>
      </c>
    </row>
    <row r="108" spans="1:5" x14ac:dyDescent="0.25">
      <c r="A108" s="5" t="s">
        <v>411</v>
      </c>
      <c r="B108" s="5">
        <f>+DATA!AD113</f>
        <v>5.4734050723980001</v>
      </c>
      <c r="C108" s="5">
        <f>+DATA!AE113</f>
        <v>3</v>
      </c>
      <c r="D108" s="5">
        <f>+DATA!AF113</f>
        <v>4</v>
      </c>
      <c r="E108" s="5">
        <f>+DATA!AG113</f>
        <v>2</v>
      </c>
    </row>
    <row r="109" spans="1:5" x14ac:dyDescent="0.25">
      <c r="A109" s="5" t="s">
        <v>412</v>
      </c>
      <c r="B109" s="5">
        <f>+DATA!AD114</f>
        <v>5.7799325124219996</v>
      </c>
      <c r="C109" s="5">
        <f>+DATA!AE114</f>
        <v>3</v>
      </c>
      <c r="D109" s="5">
        <f>+DATA!AF114</f>
        <v>4</v>
      </c>
      <c r="E109" s="5">
        <f>+DATA!AG114</f>
        <v>2</v>
      </c>
    </row>
    <row r="110" spans="1:5" x14ac:dyDescent="0.25">
      <c r="A110" s="5" t="s">
        <v>413</v>
      </c>
      <c r="B110" s="5">
        <f>+DATA!AD115</f>
        <v>6.2328564459760001</v>
      </c>
      <c r="C110" s="5">
        <f>+DATA!AE115</f>
        <v>3</v>
      </c>
      <c r="D110" s="5">
        <f>+DATA!AF115</f>
        <v>4</v>
      </c>
      <c r="E110" s="5">
        <f>+DATA!AG115</f>
        <v>2</v>
      </c>
    </row>
    <row r="111" spans="1:5" x14ac:dyDescent="0.25">
      <c r="A111" s="5" t="s">
        <v>414</v>
      </c>
      <c r="B111" s="5">
        <f>+DATA!AD116</f>
        <v>6.5281450097159999</v>
      </c>
      <c r="C111" s="5">
        <f>+DATA!AE116</f>
        <v>3</v>
      </c>
      <c r="D111" s="5">
        <f>+DATA!AF116</f>
        <v>4</v>
      </c>
      <c r="E111" s="5">
        <f>+DATA!AG116</f>
        <v>2</v>
      </c>
    </row>
    <row r="112" spans="1:5" x14ac:dyDescent="0.25">
      <c r="A112" s="5" t="s">
        <v>415</v>
      </c>
      <c r="B112" s="5">
        <f>+DATA!AD117</f>
        <v>6.2824029299389998</v>
      </c>
      <c r="C112" s="5">
        <f>+DATA!AE117</f>
        <v>3</v>
      </c>
      <c r="D112" s="5">
        <f>+DATA!AF117</f>
        <v>4</v>
      </c>
      <c r="E112" s="5">
        <f>+DATA!AG117</f>
        <v>2</v>
      </c>
    </row>
    <row r="113" spans="1:5" x14ac:dyDescent="0.25">
      <c r="A113" s="5" t="s">
        <v>416</v>
      </c>
      <c r="B113" s="5">
        <f>+DATA!AD118</f>
        <v>6.2013420696950003</v>
      </c>
      <c r="C113" s="5">
        <f>+DATA!AE118</f>
        <v>3</v>
      </c>
      <c r="D113" s="5">
        <f>+DATA!AF118</f>
        <v>4</v>
      </c>
      <c r="E113" s="5">
        <f>+DATA!AG118</f>
        <v>2</v>
      </c>
    </row>
    <row r="114" spans="1:5" x14ac:dyDescent="0.25">
      <c r="A114" s="5" t="s">
        <v>417</v>
      </c>
      <c r="B114" s="5">
        <f>+DATA!AD119</f>
        <v>6.043723222273</v>
      </c>
      <c r="C114" s="5">
        <f>+DATA!AE119</f>
        <v>3</v>
      </c>
      <c r="D114" s="5">
        <f>+DATA!AF119</f>
        <v>4</v>
      </c>
      <c r="E114" s="5">
        <f>+DATA!AG119</f>
        <v>2</v>
      </c>
    </row>
    <row r="115" spans="1:5" x14ac:dyDescent="0.25">
      <c r="A115" s="5" t="s">
        <v>418</v>
      </c>
      <c r="B115" s="5">
        <f>+DATA!AD120</f>
        <v>6.1732744582240002</v>
      </c>
      <c r="C115" s="5">
        <f>+DATA!AE120</f>
        <v>3</v>
      </c>
      <c r="D115" s="5">
        <f>+DATA!AF120</f>
        <v>4</v>
      </c>
      <c r="E115" s="5">
        <f>+DATA!AG120</f>
        <v>2</v>
      </c>
    </row>
    <row r="116" spans="1:5" x14ac:dyDescent="0.25">
      <c r="A116" s="5" t="s">
        <v>419</v>
      </c>
      <c r="B116" s="5">
        <f>+DATA!AD121</f>
        <v>5.978524962771</v>
      </c>
      <c r="C116" s="5">
        <f>+DATA!AE121</f>
        <v>3</v>
      </c>
      <c r="D116" s="5">
        <f>+DATA!AF121</f>
        <v>4</v>
      </c>
      <c r="E116" s="5">
        <f>+DATA!AG121</f>
        <v>2</v>
      </c>
    </row>
    <row r="117" spans="1:5" x14ac:dyDescent="0.25">
      <c r="A117" s="5" t="s">
        <v>420</v>
      </c>
      <c r="B117" s="5">
        <f>+DATA!AD122</f>
        <v>5.7361182659730003</v>
      </c>
      <c r="C117" s="5">
        <f>+DATA!AE122</f>
        <v>3</v>
      </c>
      <c r="D117" s="5">
        <f>+DATA!AF122</f>
        <v>4</v>
      </c>
      <c r="E117" s="5">
        <f>+DATA!AG122</f>
        <v>2</v>
      </c>
    </row>
    <row r="118" spans="1:5" x14ac:dyDescent="0.25">
      <c r="A118" s="5" t="s">
        <v>421</v>
      </c>
      <c r="B118" s="5">
        <f>+DATA!AD123</f>
        <v>5.4365375062099996</v>
      </c>
      <c r="C118" s="5">
        <f>+DATA!AE123</f>
        <v>3</v>
      </c>
      <c r="D118" s="5">
        <f>+DATA!AF123</f>
        <v>4</v>
      </c>
      <c r="E118" s="5">
        <f>+DATA!AG123</f>
        <v>2</v>
      </c>
    </row>
    <row r="119" spans="1:5" x14ac:dyDescent="0.25">
      <c r="A119" s="5" t="s">
        <v>422</v>
      </c>
      <c r="B119" s="5">
        <f>+DATA!AD124</f>
        <v>5.0819596221519996</v>
      </c>
      <c r="C119" s="5">
        <f>+DATA!AE124</f>
        <v>3</v>
      </c>
      <c r="D119" s="5">
        <f>+DATA!AF124</f>
        <v>4</v>
      </c>
      <c r="E119" s="5">
        <f>+DATA!AG124</f>
        <v>2</v>
      </c>
    </row>
    <row r="120" spans="1:5" x14ac:dyDescent="0.25">
      <c r="A120" s="5" t="s">
        <v>423</v>
      </c>
      <c r="B120" s="5">
        <f>+DATA!AD125</f>
        <v>4.8942579661050001</v>
      </c>
      <c r="C120" s="5">
        <f>+DATA!AE125</f>
        <v>3</v>
      </c>
      <c r="D120" s="5">
        <f>+DATA!AF125</f>
        <v>4</v>
      </c>
      <c r="E120" s="5">
        <f>+DATA!AG125</f>
        <v>2</v>
      </c>
    </row>
    <row r="121" spans="1:5" x14ac:dyDescent="0.25">
      <c r="A121" s="5" t="s">
        <v>424</v>
      </c>
      <c r="B121" s="5">
        <f>+DATA!AD126</f>
        <v>4.4994975180440004</v>
      </c>
      <c r="C121" s="5">
        <f>+DATA!AE126</f>
        <v>3</v>
      </c>
      <c r="D121" s="5">
        <f>+DATA!AF126</f>
        <v>4</v>
      </c>
      <c r="E121" s="5">
        <f>+DATA!AG126</f>
        <v>2</v>
      </c>
    </row>
    <row r="122" spans="1:5" x14ac:dyDescent="0.25">
      <c r="A122" s="5" t="s">
        <v>425</v>
      </c>
      <c r="B122" s="5">
        <f>+DATA!AD127</f>
        <v>3.8610067674890001</v>
      </c>
      <c r="C122" s="5">
        <f>+DATA!AE127</f>
        <v>3</v>
      </c>
      <c r="D122" s="5">
        <f>+DATA!AF127</f>
        <v>4</v>
      </c>
      <c r="E122" s="5">
        <f>+DATA!AG127</f>
        <v>2</v>
      </c>
    </row>
    <row r="123" spans="1:5" x14ac:dyDescent="0.25">
      <c r="A123" s="5" t="s">
        <v>426</v>
      </c>
      <c r="B123" s="5">
        <f>+DATA!AD128</f>
        <v>3.573537877258</v>
      </c>
      <c r="C123" s="5">
        <f>+DATA!AE128</f>
        <v>3</v>
      </c>
      <c r="D123" s="5">
        <f>+DATA!AF128</f>
        <v>4</v>
      </c>
      <c r="E123" s="5">
        <f>+DATA!AG128</f>
        <v>2</v>
      </c>
    </row>
    <row r="124" spans="1:5" x14ac:dyDescent="0.25">
      <c r="A124" s="5" t="s">
        <v>427</v>
      </c>
      <c r="B124" s="5">
        <f>+DATA!AD129</f>
        <v>4.4573397677350002</v>
      </c>
      <c r="C124" s="5">
        <f>+DATA!AE129</f>
        <v>3</v>
      </c>
      <c r="D124" s="5">
        <f>+DATA!AF129</f>
        <v>4</v>
      </c>
      <c r="E124" s="5">
        <f>+DATA!AG129</f>
        <v>2</v>
      </c>
    </row>
    <row r="125" spans="1:5" x14ac:dyDescent="0.25">
      <c r="A125" s="5" t="s">
        <v>428</v>
      </c>
      <c r="B125" s="5">
        <f>+DATA!AD130</f>
        <v>4.8300549986229999</v>
      </c>
      <c r="C125" s="5">
        <f>+DATA!AE130</f>
        <v>3</v>
      </c>
      <c r="D125" s="5">
        <f>+DATA!AF130</f>
        <v>4</v>
      </c>
      <c r="E125" s="5">
        <f>+DATA!AG130</f>
        <v>2</v>
      </c>
    </row>
    <row r="126" spans="1:5" x14ac:dyDescent="0.25">
      <c r="A126" s="5" t="s">
        <v>429</v>
      </c>
      <c r="B126" s="5">
        <f>+DATA!AD131</f>
        <v>4.9704010655620001</v>
      </c>
      <c r="C126" s="5">
        <f>+DATA!AE131</f>
        <v>3</v>
      </c>
      <c r="D126" s="5">
        <f>+DATA!AF131</f>
        <v>4</v>
      </c>
      <c r="E126" s="5">
        <f>+DATA!AG131</f>
        <v>2</v>
      </c>
    </row>
    <row r="127" spans="1:5" x14ac:dyDescent="0.25">
      <c r="A127" s="5" t="s">
        <v>430</v>
      </c>
      <c r="B127" s="5">
        <f>+DATA!AD132</f>
        <v>4.270976971234</v>
      </c>
      <c r="C127" s="5">
        <f>+DATA!AE132</f>
        <v>3</v>
      </c>
      <c r="D127" s="5">
        <f>+DATA!AF132</f>
        <v>4</v>
      </c>
      <c r="E127" s="5">
        <f>+DATA!AG132</f>
        <v>2</v>
      </c>
    </row>
    <row r="128" spans="1:5" x14ac:dyDescent="0.25">
      <c r="A128" s="5" t="s">
        <v>431</v>
      </c>
      <c r="B128" s="5">
        <f>+DATA!AD133</f>
        <v>3.9166383173839998</v>
      </c>
      <c r="C128" s="5">
        <f>+DATA!AE133</f>
        <v>3</v>
      </c>
      <c r="D128" s="5">
        <f>+DATA!AF133</f>
        <v>4</v>
      </c>
      <c r="E128" s="5">
        <f>+DATA!AG133</f>
        <v>2</v>
      </c>
    </row>
    <row r="129" spans="1:5" x14ac:dyDescent="0.25">
      <c r="A129" s="5" t="s">
        <v>432</v>
      </c>
      <c r="B129" s="5">
        <f>+DATA!AD134</f>
        <v>3.693150361342</v>
      </c>
      <c r="C129" s="5">
        <f>+DATA!AE134</f>
        <v>3</v>
      </c>
      <c r="D129" s="5">
        <f>+DATA!AF134</f>
        <v>4</v>
      </c>
      <c r="E129" s="5">
        <f>+DATA!AG134</f>
        <v>2</v>
      </c>
    </row>
    <row r="130" spans="1:5" x14ac:dyDescent="0.25">
      <c r="A130" s="5" t="s">
        <v>433</v>
      </c>
      <c r="B130" s="5">
        <f>+DATA!AD135</f>
        <v>3.6360022379929999</v>
      </c>
      <c r="C130" s="5">
        <f>+DATA!AE135</f>
        <v>3</v>
      </c>
      <c r="D130" s="5">
        <f>+DATA!AF135</f>
        <v>4</v>
      </c>
      <c r="E130" s="5">
        <f>+DATA!AG135</f>
        <v>2</v>
      </c>
    </row>
    <row r="131" spans="1:5" x14ac:dyDescent="0.25">
      <c r="A131" s="5" t="s">
        <v>434</v>
      </c>
      <c r="B131" s="5">
        <f>+DATA!AD136</f>
        <v>3.675795565544</v>
      </c>
      <c r="C131" s="5">
        <f>+DATA!AE136</f>
        <v>3</v>
      </c>
      <c r="D131" s="5">
        <f>+DATA!AF136</f>
        <v>4</v>
      </c>
      <c r="E131" s="5">
        <f>+DATA!AG136</f>
        <v>2</v>
      </c>
    </row>
    <row r="132" spans="1:5" x14ac:dyDescent="0.25">
      <c r="A132" s="5" t="s">
        <v>435</v>
      </c>
      <c r="B132" s="5">
        <f>+DATA!AD137</f>
        <v>3.6991026278099999</v>
      </c>
      <c r="C132" s="5">
        <f>+DATA!AE137</f>
        <v>3</v>
      </c>
      <c r="D132" s="5">
        <f>+DATA!AF137</f>
        <v>4</v>
      </c>
      <c r="E132" s="5">
        <f>+DATA!AG137</f>
        <v>2</v>
      </c>
    </row>
    <row r="133" spans="1:5" x14ac:dyDescent="0.25">
      <c r="A133" s="5" t="s">
        <v>436</v>
      </c>
      <c r="B133" s="5">
        <f>+DATA!AD138</f>
        <v>4.024537731863</v>
      </c>
      <c r="C133" s="5">
        <f>+DATA!AE138</f>
        <v>3</v>
      </c>
      <c r="D133" s="5">
        <f>+DATA!AF138</f>
        <v>4</v>
      </c>
      <c r="E133" s="5">
        <f>+DATA!AG138</f>
        <v>2</v>
      </c>
    </row>
    <row r="134" spans="1:5" x14ac:dyDescent="0.25">
      <c r="A134" s="5" t="s">
        <v>437</v>
      </c>
      <c r="B134" s="5">
        <f>+DATA!AD139</f>
        <v>4.3168804812639996</v>
      </c>
      <c r="C134" s="5">
        <f>+DATA!AE139</f>
        <v>3</v>
      </c>
      <c r="D134" s="5">
        <f>+DATA!AF139</f>
        <v>4</v>
      </c>
      <c r="E134" s="5">
        <f>+DATA!AG139</f>
        <v>2</v>
      </c>
    </row>
    <row r="135" spans="1:5" x14ac:dyDescent="0.25">
      <c r="A135" s="5" t="s">
        <v>438</v>
      </c>
      <c r="B135" s="5">
        <f>+DATA!AD140</f>
        <v>4.4015850903349998</v>
      </c>
      <c r="C135" s="5">
        <f>+DATA!AE140</f>
        <v>3</v>
      </c>
      <c r="D135" s="5">
        <f>+DATA!AF140</f>
        <v>4</v>
      </c>
      <c r="E135" s="5">
        <f>+DATA!AG140</f>
        <v>2</v>
      </c>
    </row>
    <row r="136" spans="1:5" x14ac:dyDescent="0.25">
      <c r="A136" s="5" t="s">
        <v>439</v>
      </c>
      <c r="B136" s="5">
        <f>+DATA!AD141</f>
        <v>3.7820372017969999</v>
      </c>
      <c r="C136" s="5">
        <f>+DATA!AE141</f>
        <v>3</v>
      </c>
      <c r="D136" s="5">
        <f>+DATA!AF141</f>
        <v>4</v>
      </c>
      <c r="E136" s="5">
        <f>+DATA!AG141</f>
        <v>2</v>
      </c>
    </row>
    <row r="137" spans="1:5" x14ac:dyDescent="0.25">
      <c r="A137" s="5" t="s">
        <v>440</v>
      </c>
      <c r="B137" s="5">
        <f>+DATA!AD142</f>
        <v>3.5723311727499998</v>
      </c>
      <c r="C137" s="5">
        <f>+DATA!AE142</f>
        <v>3</v>
      </c>
      <c r="D137" s="5">
        <f>+DATA!AF142</f>
        <v>4</v>
      </c>
      <c r="E137" s="5">
        <f>+DATA!AG142</f>
        <v>2</v>
      </c>
    </row>
    <row r="138" spans="1:5" x14ac:dyDescent="0.25">
      <c r="A138" s="5" t="s">
        <v>441</v>
      </c>
      <c r="B138" s="5">
        <f>+DATA!AD143</f>
        <v>3.0395071163209999</v>
      </c>
      <c r="C138" s="5">
        <f>+DATA!AE143</f>
        <v>3</v>
      </c>
      <c r="D138" s="5">
        <f>+DATA!AF143</f>
        <v>4</v>
      </c>
      <c r="E138" s="5">
        <f>+DATA!AG143</f>
        <v>2</v>
      </c>
    </row>
    <row r="139" spans="1:5" x14ac:dyDescent="0.25">
      <c r="A139" s="5" t="s">
        <v>442</v>
      </c>
      <c r="B139" s="5">
        <f>+DATA!AD144</f>
        <v>3.36066798911</v>
      </c>
      <c r="C139" s="5">
        <f>+DATA!AE144</f>
        <v>3</v>
      </c>
      <c r="D139" s="5">
        <f>+DATA!AF144</f>
        <v>4</v>
      </c>
      <c r="E139" s="5">
        <f>+DATA!AG144</f>
        <v>2</v>
      </c>
    </row>
    <row r="140" spans="1:5" x14ac:dyDescent="0.25">
      <c r="A140" s="5" t="s">
        <v>443</v>
      </c>
      <c r="B140" s="5">
        <f>+DATA!AD145</f>
        <v>3.249289024581</v>
      </c>
      <c r="C140" s="5">
        <f>+DATA!AE145</f>
        <v>3</v>
      </c>
      <c r="D140" s="5">
        <f>+DATA!AF145</f>
        <v>4</v>
      </c>
      <c r="E140" s="5">
        <f>+DATA!AG145</f>
        <v>2</v>
      </c>
    </row>
    <row r="141" spans="1:5" x14ac:dyDescent="0.25">
      <c r="A141" s="5" t="s">
        <v>444</v>
      </c>
      <c r="B141" s="5">
        <f>+DATA!AD146</f>
        <v>3.2764685199689998</v>
      </c>
      <c r="C141" s="5">
        <f>+DATA!AE146</f>
        <v>3</v>
      </c>
      <c r="D141" s="5">
        <f>+DATA!AF146</f>
        <v>4</v>
      </c>
      <c r="E141" s="5">
        <f>+DATA!AG146</f>
        <v>2</v>
      </c>
    </row>
    <row r="142" spans="1:5" x14ac:dyDescent="0.25">
      <c r="A142" s="5" t="s">
        <v>445</v>
      </c>
      <c r="B142" s="5">
        <f>+DATA!AD147</f>
        <v>3.5471623015449998</v>
      </c>
      <c r="C142" s="5">
        <f>+DATA!AE147</f>
        <v>3</v>
      </c>
      <c r="D142" s="5">
        <f>+DATA!AF147</f>
        <v>4</v>
      </c>
      <c r="E142" s="5">
        <f>+DATA!AG147</f>
        <v>2</v>
      </c>
    </row>
    <row r="143" spans="1:5" x14ac:dyDescent="0.25">
      <c r="A143" s="5" t="s">
        <v>446</v>
      </c>
      <c r="B143" s="5">
        <f>+DATA!AD148</f>
        <v>3.4236915404560002</v>
      </c>
      <c r="C143" s="5">
        <f>+DATA!AE148</f>
        <v>3</v>
      </c>
      <c r="D143" s="5">
        <f>+DATA!AF148</f>
        <v>4</v>
      </c>
      <c r="E143" s="5">
        <f>+DATA!AG148</f>
        <v>2</v>
      </c>
    </row>
    <row r="144" spans="1:5" x14ac:dyDescent="0.25">
      <c r="A144" s="5" t="s">
        <v>447</v>
      </c>
      <c r="B144" s="5">
        <f>+DATA!AD149</f>
        <v>3.1367739982799998</v>
      </c>
      <c r="C144" s="5">
        <f>+DATA!AE149</f>
        <v>3</v>
      </c>
      <c r="D144" s="5">
        <f>+DATA!AF149</f>
        <v>4</v>
      </c>
      <c r="E144" s="5">
        <f>+DATA!AG149</f>
        <v>2</v>
      </c>
    </row>
    <row r="145" spans="1:5" x14ac:dyDescent="0.25">
      <c r="A145" s="5" t="s">
        <v>448</v>
      </c>
      <c r="B145" s="5">
        <f>+DATA!AD150</f>
        <v>3.195647238447</v>
      </c>
      <c r="C145" s="5">
        <f>+DATA!AE150</f>
        <v>3</v>
      </c>
      <c r="D145" s="5">
        <f>+DATA!AF150</f>
        <v>4</v>
      </c>
      <c r="E145" s="5">
        <f>+DATA!AG150</f>
        <v>2</v>
      </c>
    </row>
    <row r="146" spans="1:5" x14ac:dyDescent="0.25">
      <c r="A146" s="5" t="s">
        <v>449</v>
      </c>
      <c r="B146" s="5">
        <f>+DATA!AD151</f>
        <v>3.4826938218249999</v>
      </c>
      <c r="C146" s="5">
        <f>+DATA!AE151</f>
        <v>3</v>
      </c>
      <c r="D146" s="5">
        <f>+DATA!AF151</f>
        <v>4</v>
      </c>
      <c r="E146" s="5">
        <f>+DATA!AG151</f>
        <v>2</v>
      </c>
    </row>
    <row r="147" spans="1:5" x14ac:dyDescent="0.25">
      <c r="A147" s="5" t="s">
        <v>450</v>
      </c>
      <c r="B147" s="5">
        <f>+DATA!AD152</f>
        <v>3.8187567875880002</v>
      </c>
      <c r="C147" s="5">
        <f>+DATA!AE152</f>
        <v>3</v>
      </c>
      <c r="D147" s="5">
        <f>+DATA!AF152</f>
        <v>4</v>
      </c>
      <c r="E147" s="5">
        <f>+DATA!AG152</f>
        <v>2</v>
      </c>
    </row>
    <row r="148" spans="1:5" x14ac:dyDescent="0.25">
      <c r="A148" s="5" t="s">
        <v>451</v>
      </c>
      <c r="B148" s="5">
        <f>+DATA!AD153</f>
        <v>4.0467733567469999</v>
      </c>
      <c r="C148" s="5">
        <f>+DATA!AE153</f>
        <v>3</v>
      </c>
      <c r="D148" s="5">
        <f>+DATA!AF153</f>
        <v>4</v>
      </c>
      <c r="E148" s="5">
        <f>+DATA!AG153</f>
        <v>2</v>
      </c>
    </row>
    <row r="149" spans="1:5" x14ac:dyDescent="0.25">
      <c r="A149" s="5" t="s">
        <v>452</v>
      </c>
      <c r="B149" s="5">
        <f>+DATA!AD154</f>
        <v>3.8686334539380001</v>
      </c>
      <c r="C149" s="5">
        <f>+DATA!AE154</f>
        <v>3</v>
      </c>
      <c r="D149" s="5">
        <f>+DATA!AF154</f>
        <v>4</v>
      </c>
      <c r="E149" s="5">
        <f>+DATA!AG154</f>
        <v>2</v>
      </c>
    </row>
    <row r="150" spans="1:5" x14ac:dyDescent="0.25">
      <c r="A150" s="5" t="s">
        <v>453</v>
      </c>
      <c r="B150" s="5">
        <f>+DATA!AD155</f>
        <v>3.7292776570730002</v>
      </c>
      <c r="C150" s="5">
        <f>+DATA!AE155</f>
        <v>3</v>
      </c>
      <c r="D150" s="5">
        <f>+DATA!AF155</f>
        <v>4</v>
      </c>
      <c r="E150" s="5">
        <f>+DATA!AG155</f>
        <v>2</v>
      </c>
    </row>
    <row r="151" spans="1:5" x14ac:dyDescent="0.25">
      <c r="A151" s="5" t="s">
        <v>454</v>
      </c>
      <c r="B151" s="5">
        <f>+DATA!AD156</f>
        <v>3.4120786990640002</v>
      </c>
      <c r="C151" s="5">
        <f>+DATA!AE156</f>
        <v>3</v>
      </c>
      <c r="D151" s="5">
        <f>+DATA!AF156</f>
        <v>4</v>
      </c>
      <c r="E151" s="5">
        <f>+DATA!AG156</f>
        <v>2</v>
      </c>
    </row>
    <row r="152" spans="1:5" x14ac:dyDescent="0.25">
      <c r="A152" s="5" t="s">
        <v>455</v>
      </c>
      <c r="B152" s="5">
        <f>+DATA!AD157</f>
        <v>3.8512284349199999</v>
      </c>
      <c r="C152" s="5">
        <f>+DATA!AE157</f>
        <v>3</v>
      </c>
      <c r="D152" s="5">
        <f>+DATA!AF157</f>
        <v>4</v>
      </c>
      <c r="E152" s="5">
        <f>+DATA!AG157</f>
        <v>2</v>
      </c>
    </row>
    <row r="153" spans="1:5" x14ac:dyDescent="0.25">
      <c r="A153" s="5" t="s">
        <v>456</v>
      </c>
      <c r="B153" s="5">
        <f>+DATA!AD158</f>
        <v>4.335222558751</v>
      </c>
      <c r="C153" s="5">
        <f>+DATA!AE158</f>
        <v>3</v>
      </c>
      <c r="D153" s="5">
        <f>+DATA!AF158</f>
        <v>4</v>
      </c>
      <c r="E153" s="5">
        <f>+DATA!AG158</f>
        <v>2</v>
      </c>
    </row>
    <row r="154" spans="1:5" x14ac:dyDescent="0.25">
      <c r="A154" s="5" t="s">
        <v>457</v>
      </c>
      <c r="B154" s="5">
        <f>+DATA!AD159</f>
        <v>4.4199719461609996</v>
      </c>
      <c r="C154" s="5">
        <f>+DATA!AE159</f>
        <v>3</v>
      </c>
      <c r="D154" s="5">
        <f>+DATA!AF159</f>
        <v>4</v>
      </c>
      <c r="E154" s="5">
        <f>+DATA!AG159</f>
        <v>2</v>
      </c>
    </row>
    <row r="155" spans="1:5" x14ac:dyDescent="0.25">
      <c r="A155" s="5" t="s">
        <v>458</v>
      </c>
      <c r="B155" s="5">
        <f>+DATA!AD160</f>
        <v>4.5679380214540002</v>
      </c>
      <c r="C155" s="5">
        <f>+DATA!AE160</f>
        <v>3</v>
      </c>
      <c r="D155" s="5">
        <f>+DATA!AF160</f>
        <v>4</v>
      </c>
      <c r="E155" s="5">
        <f>+DATA!AG160</f>
        <v>2</v>
      </c>
    </row>
    <row r="156" spans="1:5" x14ac:dyDescent="0.25">
      <c r="A156" s="5" t="s">
        <v>459</v>
      </c>
      <c r="B156" s="5">
        <f>+DATA!AD161</f>
        <v>4.7717657316670001</v>
      </c>
      <c r="C156" s="5">
        <f>+DATA!AE161</f>
        <v>3</v>
      </c>
      <c r="D156" s="5">
        <f>+DATA!AF161</f>
        <v>4</v>
      </c>
      <c r="E156" s="5">
        <f>+DATA!AG161</f>
        <v>2</v>
      </c>
    </row>
    <row r="157" spans="1:5" x14ac:dyDescent="0.25">
      <c r="A157" s="5" t="s">
        <v>460</v>
      </c>
      <c r="B157" s="5">
        <f>+DATA!AD162</f>
        <v>4.5960947956849996</v>
      </c>
      <c r="C157" s="5">
        <f>+DATA!AE162</f>
        <v>3</v>
      </c>
      <c r="D157" s="5">
        <f>+DATA!AF162</f>
        <v>4</v>
      </c>
      <c r="E157" s="5">
        <f>+DATA!AG162</f>
        <v>2</v>
      </c>
    </row>
    <row r="158" spans="1:5" x14ac:dyDescent="0.25">
      <c r="A158" s="5" t="s">
        <v>461</v>
      </c>
      <c r="B158" s="5">
        <f>+DATA!AD163</f>
        <v>4.1798514220060001</v>
      </c>
      <c r="C158" s="5">
        <f>+DATA!AE163</f>
        <v>3</v>
      </c>
      <c r="D158" s="5">
        <f>+DATA!AF163</f>
        <v>4</v>
      </c>
      <c r="E158" s="5">
        <f>+DATA!AG163</f>
        <v>2</v>
      </c>
    </row>
    <row r="159" spans="1:5" x14ac:dyDescent="0.25">
      <c r="A159" s="5" t="s">
        <v>462</v>
      </c>
      <c r="B159" s="5">
        <f>+DATA!AD164</f>
        <v>3.5682900213419999</v>
      </c>
      <c r="C159" s="5">
        <f>+DATA!AE164</f>
        <v>3</v>
      </c>
      <c r="D159" s="5">
        <f>+DATA!AF164</f>
        <v>4</v>
      </c>
      <c r="E159" s="5">
        <f>+DATA!AG164</f>
        <v>2</v>
      </c>
    </row>
    <row r="160" spans="1:5" x14ac:dyDescent="0.25">
      <c r="A160" s="5" t="s">
        <v>463</v>
      </c>
      <c r="B160" s="5">
        <f>+DATA!AD165</f>
        <v>3.2545740477930001</v>
      </c>
      <c r="C160" s="5">
        <f>+DATA!AE165</f>
        <v>3</v>
      </c>
      <c r="D160" s="5">
        <f>+DATA!AF165</f>
        <v>4</v>
      </c>
      <c r="E160" s="5">
        <f>+DATA!AG165</f>
        <v>2</v>
      </c>
    </row>
    <row r="161" spans="1:5" x14ac:dyDescent="0.25">
      <c r="A161" s="5" t="s">
        <v>464</v>
      </c>
      <c r="B161" s="5">
        <f>+DATA!AD166</f>
        <v>3.5522890828359999</v>
      </c>
      <c r="C161" s="5">
        <f>+DATA!AE166</f>
        <v>3</v>
      </c>
      <c r="D161" s="5">
        <f>+DATA!AF166</f>
        <v>4</v>
      </c>
      <c r="E161" s="5">
        <f>+DATA!AG166</f>
        <v>2</v>
      </c>
    </row>
    <row r="162" spans="1:5" x14ac:dyDescent="0.25">
      <c r="A162" s="5" t="s">
        <v>465</v>
      </c>
      <c r="B162" s="5">
        <f>+DATA!AD167</f>
        <v>4.2522667278780002</v>
      </c>
      <c r="C162" s="5">
        <f>+DATA!AE167</f>
        <v>3</v>
      </c>
      <c r="D162" s="5">
        <f>+DATA!AF167</f>
        <v>4</v>
      </c>
      <c r="E162" s="5">
        <f>+DATA!AG167</f>
        <v>2</v>
      </c>
    </row>
    <row r="163" spans="1:5" x14ac:dyDescent="0.25">
      <c r="A163" s="5" t="s">
        <v>466</v>
      </c>
      <c r="B163" s="5">
        <f>+DATA!AD168</f>
        <v>4.6494224200790004</v>
      </c>
      <c r="C163" s="5">
        <f>+DATA!AE168</f>
        <v>3</v>
      </c>
      <c r="D163" s="5">
        <f>+DATA!AF168</f>
        <v>4</v>
      </c>
      <c r="E163" s="5">
        <f>+DATA!AG168</f>
        <v>2</v>
      </c>
    </row>
    <row r="164" spans="1:5" x14ac:dyDescent="0.25">
      <c r="A164" s="5" t="s">
        <v>467</v>
      </c>
      <c r="B164" s="5">
        <f>+DATA!AD169</f>
        <v>4.6314208991420003</v>
      </c>
      <c r="C164" s="5">
        <f>+DATA!AE169</f>
        <v>3</v>
      </c>
      <c r="D164" s="5">
        <f>+DATA!AF169</f>
        <v>4</v>
      </c>
      <c r="E164" s="5">
        <f>+DATA!AG169</f>
        <v>2</v>
      </c>
    </row>
    <row r="165" spans="1:5" x14ac:dyDescent="0.25">
      <c r="A165" s="5" t="s">
        <v>468</v>
      </c>
      <c r="B165" s="5">
        <f>+DATA!AD170</f>
        <v>4.08802621242</v>
      </c>
      <c r="C165" s="5">
        <f>+DATA!AE170</f>
        <v>3</v>
      </c>
      <c r="D165" s="5">
        <f>+DATA!AF170</f>
        <v>4</v>
      </c>
      <c r="E165" s="5">
        <f>+DATA!AG170</f>
        <v>2</v>
      </c>
    </row>
    <row r="166" spans="1:5" x14ac:dyDescent="0.25">
      <c r="A166" s="5" t="s">
        <v>469</v>
      </c>
      <c r="B166" s="5">
        <f>+DATA!AD171</f>
        <v>3.4726191837192002</v>
      </c>
      <c r="C166" s="5">
        <f>+DATA!AE171</f>
        <v>3</v>
      </c>
      <c r="D166" s="5">
        <f>+DATA!AF171</f>
        <v>4</v>
      </c>
      <c r="E166" s="5">
        <f>+DATA!AG171</f>
        <v>2</v>
      </c>
    </row>
    <row r="167" spans="1:5" x14ac:dyDescent="0.25">
      <c r="A167" s="5" t="s">
        <v>470</v>
      </c>
      <c r="B167" s="5">
        <f>+DATA!AD172</f>
        <v>3.4565297922662999</v>
      </c>
      <c r="C167" s="5">
        <f>+DATA!AE172</f>
        <v>3</v>
      </c>
      <c r="D167" s="5">
        <f>+DATA!AF172</f>
        <v>4</v>
      </c>
      <c r="E167" s="5">
        <f>+DATA!AG172</f>
        <v>2</v>
      </c>
    </row>
    <row r="168" spans="1:5" x14ac:dyDescent="0.25">
      <c r="A168" s="5" t="s">
        <v>471</v>
      </c>
      <c r="B168" s="5">
        <f>+DATA!AD173</f>
        <v>3.3902953386985999</v>
      </c>
      <c r="C168" s="5">
        <f>+DATA!AE173</f>
        <v>3</v>
      </c>
      <c r="D168" s="5">
        <f>+DATA!AF173</f>
        <v>4</v>
      </c>
      <c r="E168" s="5">
        <f>+DATA!AG173</f>
        <v>2</v>
      </c>
    </row>
    <row r="169" spans="1:5" x14ac:dyDescent="0.25">
      <c r="A169" s="5" t="s">
        <v>472</v>
      </c>
      <c r="B169" s="5">
        <f>+DATA!AD174</f>
        <v>3.3591147744594001</v>
      </c>
      <c r="C169" s="5">
        <f>+DATA!AE174</f>
        <v>3</v>
      </c>
      <c r="D169" s="5">
        <f>+DATA!AF174</f>
        <v>4</v>
      </c>
      <c r="E169" s="5">
        <f>+DATA!AG174</f>
        <v>2</v>
      </c>
    </row>
    <row r="170" spans="1:5" x14ac:dyDescent="0.25">
      <c r="A170" s="5" t="s">
        <v>473</v>
      </c>
      <c r="B170" s="5">
        <f>+DATA!AD175</f>
        <v>3.6186915887850999</v>
      </c>
      <c r="C170" s="5">
        <f>+DATA!AE175</f>
        <v>3</v>
      </c>
      <c r="D170" s="5">
        <f>+DATA!AF175</f>
        <v>4</v>
      </c>
      <c r="E170" s="5">
        <f>+DATA!AG175</f>
        <v>2</v>
      </c>
    </row>
    <row r="171" spans="1:5" x14ac:dyDescent="0.25">
      <c r="A171" s="5" t="s">
        <v>474</v>
      </c>
      <c r="B171" s="5">
        <f>+DATA!AD176</f>
        <v>3.9740409898737998</v>
      </c>
      <c r="C171" s="5">
        <f>+DATA!AE176</f>
        <v>3</v>
      </c>
      <c r="D171" s="5">
        <f>+DATA!AF176</f>
        <v>4</v>
      </c>
      <c r="E171" s="5">
        <f>+DATA!AG176</f>
        <v>2</v>
      </c>
    </row>
    <row r="172" spans="1:5" x14ac:dyDescent="0.25">
      <c r="A172" s="5" t="s">
        <v>475</v>
      </c>
      <c r="B172" s="5">
        <f>+DATA!AD177</f>
        <v>4.4828098590241199</v>
      </c>
      <c r="C172" s="5">
        <f>+DATA!AE177</f>
        <v>3</v>
      </c>
      <c r="D172" s="5">
        <f>+DATA!AF177</f>
        <v>4</v>
      </c>
      <c r="E172" s="5">
        <f>+DATA!AG177</f>
        <v>2</v>
      </c>
    </row>
    <row r="173" spans="1:5" x14ac:dyDescent="0.25">
      <c r="A173" s="5" t="s">
        <v>476</v>
      </c>
      <c r="B173" s="5">
        <f>+DATA!AD178</f>
        <v>4.2344373798610198</v>
      </c>
      <c r="C173" s="5">
        <f>+DATA!AE178</f>
        <v>3</v>
      </c>
      <c r="D173" s="5">
        <f>+DATA!AF178</f>
        <v>4</v>
      </c>
      <c r="E173" s="5">
        <f>+DATA!AG178</f>
        <v>2</v>
      </c>
    </row>
    <row r="174" spans="1:5" x14ac:dyDescent="0.25">
      <c r="A174" s="5" t="s">
        <v>477</v>
      </c>
      <c r="B174" s="5">
        <f>+DATA!AD179</f>
        <v>3.7586466303370698</v>
      </c>
      <c r="C174" s="5">
        <f>+DATA!AE179</f>
        <v>3</v>
      </c>
      <c r="D174" s="5">
        <f>+DATA!AF179</f>
        <v>4</v>
      </c>
      <c r="E174" s="5">
        <f>+DATA!AG179</f>
        <v>2</v>
      </c>
    </row>
    <row r="175" spans="1:5" x14ac:dyDescent="0.25">
      <c r="A175" s="5" t="s">
        <v>478</v>
      </c>
      <c r="B175" s="5">
        <f>+DATA!AD180</f>
        <v>3.49670865650844</v>
      </c>
      <c r="C175" s="5">
        <f>+DATA!AE180</f>
        <v>3</v>
      </c>
      <c r="D175" s="5">
        <f>+DATA!AF180</f>
        <v>4</v>
      </c>
      <c r="E175" s="5">
        <f>+DATA!AG180</f>
        <v>2</v>
      </c>
    </row>
    <row r="176" spans="1:5" x14ac:dyDescent="0.25">
      <c r="A176" s="5" t="s">
        <v>479</v>
      </c>
      <c r="B176" s="5">
        <f>+DATA!AD181</f>
        <v>3.5102243563208901</v>
      </c>
      <c r="C176" s="5">
        <f>+DATA!AE181</f>
        <v>3</v>
      </c>
      <c r="D176" s="5">
        <f>+DATA!AF181</f>
        <v>4</v>
      </c>
      <c r="E176" s="5">
        <f>+DATA!AG181</f>
        <v>2</v>
      </c>
    </row>
    <row r="177" spans="1:5" x14ac:dyDescent="0.25">
      <c r="A177" s="5" t="s">
        <v>480</v>
      </c>
      <c r="B177" s="5">
        <f>+DATA!AD182</f>
        <v>3.75258870633624</v>
      </c>
      <c r="C177" s="5">
        <f>+DATA!AE182</f>
        <v>3</v>
      </c>
      <c r="D177" s="5">
        <f>+DATA!AF182</f>
        <v>4</v>
      </c>
      <c r="E177" s="5">
        <f>+DATA!AG182</f>
        <v>2</v>
      </c>
    </row>
    <row r="178" spans="1:5" x14ac:dyDescent="0.25">
      <c r="A178" s="5" t="s">
        <v>481</v>
      </c>
      <c r="B178" s="5">
        <f>+DATA!AD183</f>
        <v>4.0724065224806596</v>
      </c>
      <c r="C178" s="5">
        <f>+DATA!AE183</f>
        <v>3</v>
      </c>
      <c r="D178" s="5">
        <f>+DATA!AF183</f>
        <v>4</v>
      </c>
      <c r="E178" s="5">
        <f>+DATA!AG183</f>
        <v>2</v>
      </c>
    </row>
    <row r="179" spans="1:5" x14ac:dyDescent="0.25">
      <c r="A179" s="5" t="s">
        <v>482</v>
      </c>
      <c r="B179" s="5">
        <f>+DATA!AD184</f>
        <v>4.1499109421766702</v>
      </c>
      <c r="C179" s="5">
        <f>+DATA!AE184</f>
        <v>3</v>
      </c>
      <c r="D179" s="5">
        <f>+DATA!AF184</f>
        <v>4</v>
      </c>
      <c r="E179" s="5">
        <f>+DATA!AG184</f>
        <v>2</v>
      </c>
    </row>
    <row r="180" spans="1:5" x14ac:dyDescent="0.25">
      <c r="A180" s="5" t="s">
        <v>483</v>
      </c>
      <c r="B180" s="5">
        <f>+DATA!AD185</f>
        <v>4.2175837845739297</v>
      </c>
      <c r="C180" s="5">
        <f>+DATA!AE185</f>
        <v>3</v>
      </c>
      <c r="D180" s="5">
        <f>+DATA!AF185</f>
        <v>4</v>
      </c>
      <c r="E180" s="5">
        <f>+DATA!AG185</f>
        <v>2</v>
      </c>
    </row>
    <row r="181" spans="1:5" x14ac:dyDescent="0.25">
      <c r="A181" s="5" t="s">
        <v>484</v>
      </c>
      <c r="B181" s="5">
        <f>+DATA!AD186</f>
        <v>4.2977569004439999</v>
      </c>
      <c r="C181" s="5">
        <f>+DATA!AE186</f>
        <v>3</v>
      </c>
      <c r="D181" s="5">
        <f>+DATA!AF186</f>
        <v>4</v>
      </c>
      <c r="E181" s="5">
        <f>+DATA!AG186</f>
        <v>2</v>
      </c>
    </row>
    <row r="182" spans="1:5" x14ac:dyDescent="0.25">
      <c r="A182" s="5" t="s">
        <v>485</v>
      </c>
      <c r="B182" s="5">
        <f>+DATA!AD187</f>
        <v>4.1678692546349998</v>
      </c>
      <c r="C182" s="5">
        <f>+DATA!AE187</f>
        <v>3</v>
      </c>
      <c r="D182" s="5">
        <f>+DATA!AF187</f>
        <v>4</v>
      </c>
      <c r="E182" s="5">
        <f>+DATA!AG187</f>
        <v>2</v>
      </c>
    </row>
    <row r="183" spans="1:5" x14ac:dyDescent="0.25">
      <c r="A183" s="5" t="s">
        <v>486</v>
      </c>
      <c r="B183" s="5">
        <f>+DATA!AD188</f>
        <v>4.0813215195319996</v>
      </c>
      <c r="C183" s="5">
        <f>+DATA!AE188</f>
        <v>3</v>
      </c>
      <c r="D183" s="5">
        <f>+DATA!AF188</f>
        <v>4</v>
      </c>
      <c r="E183" s="5">
        <f>+DATA!AG188</f>
        <v>2</v>
      </c>
    </row>
    <row r="184" spans="1:5" x14ac:dyDescent="0.25">
      <c r="A184" s="5" t="s">
        <v>487</v>
      </c>
      <c r="B184" s="5">
        <f>+DATA!AD189</f>
        <v>3.0656415270420001</v>
      </c>
      <c r="C184" s="5">
        <f>+DATA!AE189</f>
        <v>3</v>
      </c>
      <c r="D184" s="5">
        <f>+DATA!AF189</f>
        <v>4</v>
      </c>
      <c r="E184" s="5">
        <f>+DATA!AG189</f>
        <v>2</v>
      </c>
    </row>
    <row r="185" spans="1:5" x14ac:dyDescent="0.25">
      <c r="A185" s="5" t="s">
        <v>488</v>
      </c>
      <c r="B185" s="5">
        <f>+DATA!AD190</f>
        <v>3.0002659810269998</v>
      </c>
      <c r="C185" s="5">
        <f>+DATA!AE190</f>
        <v>3</v>
      </c>
      <c r="D185" s="5">
        <f>+DATA!AF190</f>
        <v>4</v>
      </c>
      <c r="E185" s="5">
        <f>+DATA!AG190</f>
        <v>2</v>
      </c>
    </row>
    <row r="186" spans="1:5" x14ac:dyDescent="0.25">
      <c r="A186" s="5" t="s">
        <v>489</v>
      </c>
      <c r="B186" s="5">
        <f>+DATA!AD191</f>
        <v>3.137074598361</v>
      </c>
      <c r="C186" s="5">
        <f>+DATA!AE191</f>
        <v>3</v>
      </c>
      <c r="D186" s="5">
        <f>+DATA!AF191</f>
        <v>4</v>
      </c>
      <c r="E186" s="5">
        <f>+DATA!AG191</f>
        <v>2</v>
      </c>
    </row>
    <row r="187" spans="1:5" x14ac:dyDescent="0.25">
      <c r="A187" s="5" t="s">
        <v>490</v>
      </c>
      <c r="B187" s="5">
        <f>+DATA!AD192</f>
        <v>3.0623272624190001</v>
      </c>
      <c r="C187" s="5">
        <f>+DATA!AE192</f>
        <v>3</v>
      </c>
      <c r="D187" s="5">
        <f>+DATA!AF192</f>
        <v>4</v>
      </c>
      <c r="E187" s="5">
        <f>+DATA!AG192</f>
        <v>2</v>
      </c>
    </row>
    <row r="188" spans="1:5" x14ac:dyDescent="0.25">
      <c r="A188" s="5" t="s">
        <v>491</v>
      </c>
      <c r="B188" s="5">
        <f>+DATA!AD193</f>
        <v>2.8766429390280002</v>
      </c>
      <c r="C188" s="5">
        <f>+DATA!AE193</f>
        <v>3</v>
      </c>
      <c r="D188" s="5">
        <f>+DATA!AF193</f>
        <v>4</v>
      </c>
      <c r="E188" s="5">
        <f>+DATA!AG193</f>
        <v>2</v>
      </c>
    </row>
    <row r="189" spans="1:5" x14ac:dyDescent="0.25">
      <c r="A189" s="5" t="s">
        <v>492</v>
      </c>
      <c r="B189" s="5">
        <f>+DATA!AD194</f>
        <v>2.8707794396840001</v>
      </c>
      <c r="C189" s="5">
        <f>+DATA!AE194</f>
        <v>3</v>
      </c>
      <c r="D189" s="5">
        <f>+DATA!AF194</f>
        <v>4</v>
      </c>
      <c r="E189" s="5">
        <f>+DATA!AG194</f>
        <v>2</v>
      </c>
    </row>
    <row r="190" spans="1:5" x14ac:dyDescent="0.25">
      <c r="A190" s="5" t="s">
        <v>493</v>
      </c>
      <c r="B190" s="5">
        <f>+DATA!AD195</f>
        <v>2.7390473494230001</v>
      </c>
      <c r="C190" s="5">
        <f>+DATA!AE195</f>
        <v>3</v>
      </c>
      <c r="D190" s="5">
        <f>+DATA!AF195</f>
        <v>4</v>
      </c>
      <c r="E190" s="5">
        <f>+DATA!AG195</f>
        <v>2</v>
      </c>
    </row>
    <row r="191" spans="1:5" x14ac:dyDescent="0.25">
      <c r="A191" s="5" t="s">
        <v>494</v>
      </c>
      <c r="B191" s="5">
        <f>+DATA!AD196</f>
        <v>2.5873164195420002</v>
      </c>
      <c r="C191" s="5">
        <f>+DATA!AE196</f>
        <v>3</v>
      </c>
      <c r="D191" s="5">
        <f>+DATA!AF196</f>
        <v>4</v>
      </c>
      <c r="E191" s="5">
        <f>+DATA!AG196</f>
        <v>2</v>
      </c>
    </row>
    <row r="192" spans="1:5" x14ac:dyDescent="0.25">
      <c r="A192" s="5" t="s">
        <v>495</v>
      </c>
      <c r="B192" s="5">
        <f>+DATA!AD197</f>
        <v>2.5188916876579999</v>
      </c>
      <c r="C192" s="5">
        <f>+DATA!AE197</f>
        <v>3</v>
      </c>
      <c r="D192" s="5">
        <f>+DATA!AF197</f>
        <v>4</v>
      </c>
      <c r="E192" s="5">
        <f>+DATA!AG197</f>
        <v>2</v>
      </c>
    </row>
    <row r="193" spans="1:5" x14ac:dyDescent="0.25">
      <c r="A193" s="5" t="s">
        <v>496</v>
      </c>
      <c r="B193" s="5">
        <f>+DATA!AD198</f>
        <v>2.479728373295</v>
      </c>
      <c r="C193" s="5">
        <f>+DATA!AE198</f>
        <v>3</v>
      </c>
      <c r="D193" s="5">
        <f>+DATA!AF198</f>
        <v>4</v>
      </c>
      <c r="E193" s="5">
        <f>+DATA!AG198</f>
        <v>2</v>
      </c>
    </row>
    <row r="194" spans="1:5" x14ac:dyDescent="0.25">
      <c r="A194" s="5" t="s">
        <v>497</v>
      </c>
      <c r="B194" s="5">
        <f>+DATA!AD199</f>
        <v>2.2148528482250001</v>
      </c>
      <c r="C194" s="5">
        <f>+DATA!AE199</f>
        <v>3</v>
      </c>
      <c r="D194" s="5">
        <f>+DATA!AF199</f>
        <v>4</v>
      </c>
      <c r="E194" s="5">
        <f>+DATA!AG199</f>
        <v>2</v>
      </c>
    </row>
    <row r="195" spans="1:5" x14ac:dyDescent="0.25">
      <c r="A195" s="5" t="s">
        <v>498</v>
      </c>
      <c r="B195" s="5">
        <f>+DATA!AD200</f>
        <v>2.13081277626</v>
      </c>
      <c r="C195" s="5">
        <f>+DATA!AE200</f>
        <v>3</v>
      </c>
      <c r="D195" s="5">
        <f>+DATA!AF200</f>
        <v>4</v>
      </c>
      <c r="E195" s="5">
        <f>+DATA!AG200</f>
        <v>2</v>
      </c>
    </row>
    <row r="196" spans="1:5" x14ac:dyDescent="0.25">
      <c r="A196" s="5" t="s">
        <v>499</v>
      </c>
      <c r="B196" s="5">
        <f>+DATA!AD201</f>
        <v>2.6131051968880001</v>
      </c>
      <c r="C196" s="5">
        <f>+DATA!AE201</f>
        <v>3</v>
      </c>
      <c r="D196" s="5">
        <f>+DATA!AF201</f>
        <v>4</v>
      </c>
      <c r="E196" s="5">
        <f>+DATA!AG201</f>
        <v>2</v>
      </c>
    </row>
    <row r="197" spans="1:5" x14ac:dyDescent="0.25">
      <c r="A197" s="5" t="s">
        <v>500</v>
      </c>
      <c r="B197" s="5">
        <f>+DATA!AD202</f>
        <v>2.8672508478659999</v>
      </c>
      <c r="C197" s="5">
        <f>+DATA!AE202</f>
        <v>3</v>
      </c>
      <c r="D197" s="5">
        <f>+DATA!AF202</f>
        <v>4</v>
      </c>
      <c r="E197" s="5">
        <f>+DATA!AG202</f>
        <v>2</v>
      </c>
    </row>
    <row r="198" spans="1:5" x14ac:dyDescent="0.25">
      <c r="A198" s="5" t="s">
        <v>501</v>
      </c>
      <c r="B198" s="5">
        <f>+DATA!AD203</f>
        <v>2.6010098845230001</v>
      </c>
      <c r="C198" s="5">
        <f>+DATA!AE203</f>
        <v>3</v>
      </c>
      <c r="D198" s="5">
        <f>+DATA!AF203</f>
        <v>4</v>
      </c>
      <c r="E198" s="5">
        <f>+DATA!AG203</f>
        <v>2</v>
      </c>
    </row>
    <row r="199" spans="1:5" x14ac:dyDescent="0.25">
      <c r="A199" s="5" t="s">
        <v>502</v>
      </c>
      <c r="B199" s="5">
        <f>+DATA!AD204</f>
        <v>2.54157892475</v>
      </c>
      <c r="C199" s="5">
        <f>+DATA!AE204</f>
        <v>3</v>
      </c>
      <c r="D199" s="5">
        <f>+DATA!AF204</f>
        <v>4</v>
      </c>
      <c r="E199" s="5">
        <f>+DATA!AG204</f>
        <v>2</v>
      </c>
    </row>
    <row r="200" spans="1:5" x14ac:dyDescent="0.25">
      <c r="A200" s="5" t="s">
        <v>503</v>
      </c>
      <c r="B200" s="5">
        <f>+DATA!AD205</f>
        <v>2.596662174769</v>
      </c>
      <c r="C200" s="5">
        <f>+DATA!AE205</f>
        <v>3</v>
      </c>
      <c r="D200" s="5">
        <f>+DATA!AF205</f>
        <v>4</v>
      </c>
      <c r="E200" s="5">
        <f>+DATA!AG205</f>
        <v>2</v>
      </c>
    </row>
    <row r="201" spans="1:5" x14ac:dyDescent="0.25">
      <c r="A201" s="5" t="s">
        <v>504</v>
      </c>
      <c r="B201" s="5">
        <f>+DATA!AD206</f>
        <v>2.5379878921680001</v>
      </c>
      <c r="C201" s="5">
        <f>+DATA!AE206</f>
        <v>3</v>
      </c>
      <c r="D201" s="5">
        <f>+DATA!AF206</f>
        <v>4</v>
      </c>
      <c r="E201" s="5">
        <f>+DATA!AG206</f>
        <v>2</v>
      </c>
    </row>
    <row r="202" spans="1:5" x14ac:dyDescent="0.25">
      <c r="A202" s="5" t="s">
        <v>505</v>
      </c>
      <c r="B202" s="5">
        <f>+DATA!AD207</f>
        <v>2.6548291540369999</v>
      </c>
      <c r="C202" s="5">
        <f>+DATA!AE207</f>
        <v>3</v>
      </c>
      <c r="D202" s="5">
        <f>+DATA!AF207</f>
        <v>4</v>
      </c>
      <c r="E202" s="5">
        <f>+DATA!AG207</f>
        <v>2</v>
      </c>
    </row>
    <row r="203" spans="1:5" x14ac:dyDescent="0.25">
      <c r="A203" s="5" t="s">
        <v>506</v>
      </c>
      <c r="B203" s="5">
        <f>+DATA!AD208</f>
        <v>2.727436776572</v>
      </c>
      <c r="C203" s="5">
        <f>+DATA!AE208</f>
        <v>3</v>
      </c>
      <c r="D203" s="5">
        <f>+DATA!AF208</f>
        <v>4</v>
      </c>
      <c r="E203" s="5">
        <f>+DATA!AG208</f>
        <v>2</v>
      </c>
    </row>
    <row r="204" spans="1:5" x14ac:dyDescent="0.25">
      <c r="A204" s="5" t="s">
        <v>507</v>
      </c>
      <c r="B204" s="5">
        <f>+DATA!AD209</f>
        <v>2.968949310413</v>
      </c>
      <c r="C204" s="5">
        <f>+DATA!AE209</f>
        <v>3</v>
      </c>
      <c r="D204" s="5">
        <f>+DATA!AF209</f>
        <v>4</v>
      </c>
      <c r="E204" s="5">
        <f>+DATA!AG209</f>
        <v>2</v>
      </c>
    </row>
    <row r="205" spans="1:5" x14ac:dyDescent="0.25">
      <c r="A205" s="5" t="s">
        <v>508</v>
      </c>
      <c r="B205" s="5">
        <f>+DATA!AD210</f>
        <v>3.0636232007499999</v>
      </c>
      <c r="C205" s="5">
        <f>+DATA!AE210</f>
        <v>3</v>
      </c>
      <c r="D205" s="5">
        <f>+DATA!AF210</f>
        <v>4</v>
      </c>
      <c r="E205" s="5">
        <f>+DATA!AG210</f>
        <v>2</v>
      </c>
    </row>
    <row r="206" spans="1:5" x14ac:dyDescent="0.25">
      <c r="A206" s="5" t="s">
        <v>509</v>
      </c>
      <c r="B206" s="5">
        <f>+DATA!AD211</f>
        <v>3.3053510770769998</v>
      </c>
      <c r="C206" s="5">
        <f>+DATA!AE211</f>
        <v>3</v>
      </c>
      <c r="D206" s="5">
        <f>+DATA!AF211</f>
        <v>4</v>
      </c>
      <c r="E206" s="5">
        <f>+DATA!AG211</f>
        <v>2</v>
      </c>
    </row>
    <row r="207" spans="1:5" x14ac:dyDescent="0.25">
      <c r="A207" s="5" t="s">
        <v>510</v>
      </c>
      <c r="B207" s="5">
        <f>+DATA!AD212</f>
        <v>3.3602740188300002</v>
      </c>
      <c r="C207" s="5">
        <f>+DATA!AE212</f>
        <v>3</v>
      </c>
      <c r="D207" s="5">
        <f>+DATA!AF212</f>
        <v>4</v>
      </c>
      <c r="E207" s="5">
        <f>+DATA!AG212</f>
        <v>2</v>
      </c>
    </row>
    <row r="208" spans="1:5" x14ac:dyDescent="0.25">
      <c r="A208" s="5" t="s">
        <v>566</v>
      </c>
      <c r="B208" s="5">
        <f>+DATA!AD213</f>
        <v>4.72</v>
      </c>
      <c r="C208" s="5">
        <f>+DATA!AE213</f>
        <v>3</v>
      </c>
      <c r="D208" s="5">
        <f>+DATA!AF213</f>
        <v>4</v>
      </c>
      <c r="E208" s="5">
        <f>+DATA!AG213</f>
        <v>2</v>
      </c>
    </row>
    <row r="209" spans="1:5" x14ac:dyDescent="0.25">
      <c r="A209" s="5" t="s">
        <v>567</v>
      </c>
      <c r="B209" s="5">
        <f>+DATA!AD214</f>
        <v>4.8600000000000003</v>
      </c>
      <c r="C209" s="5">
        <f>+DATA!AE214</f>
        <v>3</v>
      </c>
      <c r="D209" s="5">
        <f>+DATA!AF214</f>
        <v>4</v>
      </c>
      <c r="E209" s="5">
        <f>+DATA!AG214</f>
        <v>2</v>
      </c>
    </row>
    <row r="210" spans="1:5" x14ac:dyDescent="0.25">
      <c r="A210" s="5" t="s">
        <v>568</v>
      </c>
      <c r="B210" s="5">
        <f>+DATA!AD215</f>
        <v>5.35</v>
      </c>
      <c r="C210" s="5">
        <f>+DATA!AE215</f>
        <v>3</v>
      </c>
      <c r="D210" s="5">
        <f>+DATA!AF215</f>
        <v>4</v>
      </c>
      <c r="E210" s="5">
        <f>+DATA!AG215</f>
        <v>2</v>
      </c>
    </row>
    <row r="211" spans="1:5" x14ac:dyDescent="0.25">
      <c r="A211" s="5" t="s">
        <v>569</v>
      </c>
      <c r="B211" s="5">
        <f>+DATA!AD216</f>
        <v>5.82</v>
      </c>
      <c r="C211" s="5">
        <f>+DATA!AE216</f>
        <v>3</v>
      </c>
      <c r="D211" s="5">
        <f>+DATA!AF216</f>
        <v>4</v>
      </c>
      <c r="E211" s="5">
        <f>+DATA!AG216</f>
        <v>2</v>
      </c>
    </row>
    <row r="212" spans="1:5" x14ac:dyDescent="0.25">
      <c r="A212" s="5" t="s">
        <v>570</v>
      </c>
      <c r="B212" s="5">
        <f>+DATA!AD217</f>
        <v>6.16</v>
      </c>
      <c r="C212" s="5">
        <f>+DATA!AE217</f>
        <v>3</v>
      </c>
      <c r="D212" s="5">
        <f>+DATA!AF217</f>
        <v>4</v>
      </c>
      <c r="E212" s="5">
        <f>+DATA!AG217</f>
        <v>2</v>
      </c>
    </row>
    <row r="213" spans="1:5" x14ac:dyDescent="0.25">
      <c r="A213" s="5" t="s">
        <v>571</v>
      </c>
      <c r="B213" s="5">
        <f>+DATA!AD218</f>
        <v>6.31</v>
      </c>
      <c r="C213" s="5">
        <f>+DATA!AE218</f>
        <v>3</v>
      </c>
      <c r="D213" s="5">
        <f>+DATA!AF218</f>
        <v>4</v>
      </c>
      <c r="E213" s="5">
        <f>+DATA!AG218</f>
        <v>2</v>
      </c>
    </row>
    <row r="214" spans="1:5" x14ac:dyDescent="0.25">
      <c r="A214" s="5" t="s">
        <v>572</v>
      </c>
      <c r="B214" s="5">
        <f>+DATA!AD219</f>
        <v>6.44</v>
      </c>
      <c r="C214" s="5">
        <f>+DATA!AE219</f>
        <v>3</v>
      </c>
      <c r="D214" s="5">
        <f>+DATA!AF219</f>
        <v>4</v>
      </c>
      <c r="E214" s="5">
        <f>+DATA!AG219</f>
        <v>2</v>
      </c>
    </row>
    <row r="215" spans="1:5" x14ac:dyDescent="0.25">
      <c r="A215" s="5" t="s">
        <v>573</v>
      </c>
      <c r="B215" s="5">
        <f>+DATA!AD220</f>
        <v>6.66</v>
      </c>
      <c r="C215" s="5">
        <f>+DATA!AE220</f>
        <v>3</v>
      </c>
      <c r="D215" s="5">
        <f>+DATA!AF220</f>
        <v>4</v>
      </c>
      <c r="E215" s="5">
        <f>+DATA!AG220</f>
        <v>2</v>
      </c>
    </row>
    <row r="216" spans="1:5" x14ac:dyDescent="0.25">
      <c r="A216" s="5" t="s">
        <v>574</v>
      </c>
      <c r="B216" s="5">
        <f>+DATA!AD221</f>
        <v>6.35</v>
      </c>
      <c r="C216" s="5">
        <f>+DATA!AE221</f>
        <v>3</v>
      </c>
      <c r="D216" s="5">
        <f>+DATA!AF221</f>
        <v>4</v>
      </c>
      <c r="E216" s="5">
        <f>+DATA!AG221</f>
        <v>2</v>
      </c>
    </row>
    <row r="217" spans="1:5" x14ac:dyDescent="0.25">
      <c r="A217" s="5" t="s">
        <v>575</v>
      </c>
      <c r="B217" s="5">
        <f>+DATA!AD222</f>
        <v>6.37</v>
      </c>
      <c r="C217" s="5">
        <f>+DATA!AE222</f>
        <v>3</v>
      </c>
      <c r="D217" s="5">
        <f>+DATA!AF222</f>
        <v>4</v>
      </c>
      <c r="E217" s="5">
        <f>+DATA!AG222</f>
        <v>2</v>
      </c>
    </row>
    <row r="218" spans="1:5" x14ac:dyDescent="0.25">
      <c r="A218" s="5" t="s">
        <v>576</v>
      </c>
      <c r="B218" s="5">
        <f>+DATA!AD223</f>
        <v>6.63</v>
      </c>
      <c r="C218" s="5">
        <f>+DATA!AE223</f>
        <v>3</v>
      </c>
      <c r="D218" s="5">
        <f>+DATA!AF223</f>
        <v>4</v>
      </c>
      <c r="E218" s="5">
        <f>+DATA!AG223</f>
        <v>2</v>
      </c>
    </row>
    <row r="219" spans="1:5" x14ac:dyDescent="0.25">
      <c r="A219" s="5" t="s">
        <v>577</v>
      </c>
      <c r="B219" s="5">
        <f>+DATA!AD224</f>
        <v>6.77</v>
      </c>
      <c r="C219" s="5">
        <f>+DATA!AE224</f>
        <v>3</v>
      </c>
      <c r="D219" s="5">
        <f>+DATA!AF224</f>
        <v>4</v>
      </c>
      <c r="E219" s="5">
        <f>+DATA!AG224</f>
        <v>2</v>
      </c>
    </row>
    <row r="220" spans="1:5" x14ac:dyDescent="0.25">
      <c r="B220" s="5"/>
      <c r="C220" s="5"/>
    </row>
    <row r="221" spans="1:5" x14ac:dyDescent="0.25">
      <c r="B221" s="5"/>
      <c r="C221" s="5"/>
    </row>
    <row r="222" spans="1:5" x14ac:dyDescent="0.25">
      <c r="B222" s="5"/>
      <c r="C222" s="5"/>
    </row>
    <row r="223" spans="1:5" x14ac:dyDescent="0.25">
      <c r="B223" s="5"/>
      <c r="C223" s="5"/>
    </row>
    <row r="224" spans="1:5" x14ac:dyDescent="0.25">
      <c r="B224" s="5"/>
      <c r="C224" s="5"/>
    </row>
    <row r="225" spans="2:3" x14ac:dyDescent="0.25">
      <c r="B225" s="5"/>
      <c r="C225" s="5"/>
    </row>
    <row r="226" spans="2:3" x14ac:dyDescent="0.25">
      <c r="B226" s="5"/>
      <c r="C226" s="5"/>
    </row>
    <row r="227" spans="2:3" x14ac:dyDescent="0.25">
      <c r="B227" s="5"/>
      <c r="C227" s="5"/>
    </row>
    <row r="228" spans="2:3" x14ac:dyDescent="0.25">
      <c r="B228" s="5"/>
      <c r="C228" s="5"/>
    </row>
    <row r="229" spans="2:3" x14ac:dyDescent="0.25">
      <c r="B229" s="5"/>
      <c r="C229" s="5"/>
    </row>
    <row r="230" spans="2:3" x14ac:dyDescent="0.25">
      <c r="B230" s="5"/>
      <c r="C230" s="5"/>
    </row>
    <row r="231" spans="2:3" x14ac:dyDescent="0.25">
      <c r="B231" s="5"/>
      <c r="C231" s="5"/>
    </row>
    <row r="232" spans="2:3" x14ac:dyDescent="0.25">
      <c r="B232" s="5"/>
      <c r="C232" s="5"/>
    </row>
    <row r="233" spans="2:3" x14ac:dyDescent="0.25">
      <c r="B233" s="5"/>
      <c r="C233" s="5"/>
    </row>
    <row r="234" spans="2:3" x14ac:dyDescent="0.25">
      <c r="B234" s="5"/>
      <c r="C234" s="5"/>
    </row>
    <row r="235" spans="2:3" x14ac:dyDescent="0.25">
      <c r="B235" s="5"/>
      <c r="C235" s="5"/>
    </row>
    <row r="236" spans="2:3" x14ac:dyDescent="0.25">
      <c r="B236" s="5"/>
      <c r="C236" s="5"/>
    </row>
    <row r="237" spans="2:3" x14ac:dyDescent="0.25">
      <c r="B237" s="5"/>
      <c r="C237" s="5"/>
    </row>
    <row r="238" spans="2:3" x14ac:dyDescent="0.25">
      <c r="B238" s="5"/>
      <c r="C238" s="5"/>
    </row>
    <row r="239" spans="2:3" x14ac:dyDescent="0.25">
      <c r="B239" s="5"/>
      <c r="C239" s="5"/>
    </row>
    <row r="240" spans="2:3" x14ac:dyDescent="0.25">
      <c r="B240" s="5"/>
      <c r="C240" s="5"/>
    </row>
    <row r="241" spans="2:3" x14ac:dyDescent="0.25">
      <c r="B241" s="5"/>
      <c r="C241" s="5"/>
    </row>
    <row r="242" spans="2:3" x14ac:dyDescent="0.25">
      <c r="B242" s="5"/>
      <c r="C242" s="5"/>
    </row>
    <row r="243" spans="2:3" x14ac:dyDescent="0.25">
      <c r="B243" s="5"/>
      <c r="C243" s="5"/>
    </row>
    <row r="244" spans="2:3" x14ac:dyDescent="0.25">
      <c r="B244" s="5"/>
      <c r="C244" s="5"/>
    </row>
    <row r="245" spans="2:3" x14ac:dyDescent="0.25">
      <c r="B245" s="5"/>
      <c r="C245" s="5"/>
    </row>
    <row r="246" spans="2:3" x14ac:dyDescent="0.25">
      <c r="B246" s="5"/>
      <c r="C246" s="5"/>
    </row>
    <row r="247" spans="2:3" x14ac:dyDescent="0.25">
      <c r="B247" s="5"/>
      <c r="C247" s="5"/>
    </row>
    <row r="248" spans="2:3" x14ac:dyDescent="0.25">
      <c r="B248" s="5"/>
      <c r="C248" s="5"/>
    </row>
    <row r="249" spans="2:3" x14ac:dyDescent="0.25">
      <c r="B249" s="5"/>
      <c r="C249" s="5"/>
    </row>
    <row r="250" spans="2:3" x14ac:dyDescent="0.25">
      <c r="B250" s="5"/>
      <c r="C250" s="5"/>
    </row>
    <row r="251" spans="2:3" x14ac:dyDescent="0.25">
      <c r="B251" s="5"/>
      <c r="C251" s="5"/>
    </row>
    <row r="252" spans="2:3" x14ac:dyDescent="0.25">
      <c r="B252" s="5"/>
      <c r="C252" s="5"/>
    </row>
    <row r="253" spans="2:3" x14ac:dyDescent="0.25">
      <c r="B253" s="5"/>
      <c r="C253" s="5"/>
    </row>
    <row r="254" spans="2:3" x14ac:dyDescent="0.25">
      <c r="B254" s="5"/>
      <c r="C254" s="5"/>
    </row>
    <row r="255" spans="2:3" x14ac:dyDescent="0.25">
      <c r="B255" s="5"/>
      <c r="C255" s="5"/>
    </row>
    <row r="256" spans="2:3" x14ac:dyDescent="0.25">
      <c r="B256" s="5"/>
      <c r="C256" s="5"/>
    </row>
    <row r="257" spans="2:3" x14ac:dyDescent="0.25">
      <c r="B257" s="5"/>
      <c r="C257" s="5"/>
    </row>
    <row r="258" spans="2:3" x14ac:dyDescent="0.25">
      <c r="B258" s="5"/>
      <c r="C258" s="5"/>
    </row>
    <row r="259" spans="2:3" x14ac:dyDescent="0.25">
      <c r="B259" s="5"/>
      <c r="C259" s="5"/>
    </row>
    <row r="260" spans="2:3" x14ac:dyDescent="0.25">
      <c r="B260" s="5"/>
      <c r="C260" s="5"/>
    </row>
    <row r="261" spans="2:3" x14ac:dyDescent="0.25">
      <c r="B261" s="5"/>
      <c r="C261" s="5"/>
    </row>
    <row r="262" spans="2:3" x14ac:dyDescent="0.25">
      <c r="B262" s="5"/>
      <c r="C262" s="5"/>
    </row>
    <row r="263" spans="2:3" x14ac:dyDescent="0.25">
      <c r="B263" s="5"/>
      <c r="C263" s="5"/>
    </row>
    <row r="264" spans="2:3" x14ac:dyDescent="0.25">
      <c r="B264" s="5"/>
      <c r="C264" s="5"/>
    </row>
    <row r="265" spans="2:3" x14ac:dyDescent="0.25">
      <c r="B265" s="5"/>
      <c r="C265" s="5"/>
    </row>
    <row r="266" spans="2:3" x14ac:dyDescent="0.25">
      <c r="B266" s="5"/>
      <c r="C266" s="5"/>
    </row>
    <row r="267" spans="2:3" x14ac:dyDescent="0.25">
      <c r="B267" s="5"/>
      <c r="C267" s="5"/>
    </row>
    <row r="268" spans="2:3" x14ac:dyDescent="0.25">
      <c r="B268" s="5"/>
      <c r="C268" s="5"/>
    </row>
    <row r="269" spans="2:3" x14ac:dyDescent="0.25">
      <c r="B269" s="5"/>
      <c r="C269" s="5"/>
    </row>
    <row r="270" spans="2:3" x14ac:dyDescent="0.25">
      <c r="B270" s="5"/>
      <c r="C270" s="5"/>
    </row>
    <row r="271" spans="2:3" x14ac:dyDescent="0.25">
      <c r="B271" s="5"/>
      <c r="C271" s="5"/>
    </row>
    <row r="272" spans="2:3" x14ac:dyDescent="0.25">
      <c r="B272" s="5"/>
      <c r="C272" s="5"/>
    </row>
    <row r="273" spans="2:3" x14ac:dyDescent="0.25">
      <c r="B273" s="5"/>
      <c r="C273" s="5"/>
    </row>
    <row r="274" spans="2:3" x14ac:dyDescent="0.25">
      <c r="B274" s="5"/>
      <c r="C274" s="5"/>
    </row>
    <row r="275" spans="2:3" x14ac:dyDescent="0.25">
      <c r="B275" s="5"/>
      <c r="C275" s="5"/>
    </row>
    <row r="276" spans="2:3" x14ac:dyDescent="0.25">
      <c r="B276" s="5"/>
      <c r="C276" s="5"/>
    </row>
    <row r="277" spans="2:3" x14ac:dyDescent="0.25">
      <c r="B277" s="5"/>
      <c r="C277" s="5"/>
    </row>
    <row r="278" spans="2:3" x14ac:dyDescent="0.25">
      <c r="B278" s="5"/>
      <c r="C278" s="5"/>
    </row>
    <row r="279" spans="2:3" x14ac:dyDescent="0.25">
      <c r="B279" s="5"/>
      <c r="C279" s="5"/>
    </row>
    <row r="280" spans="2:3" x14ac:dyDescent="0.25">
      <c r="B280" s="5"/>
      <c r="C280" s="5"/>
    </row>
    <row r="281" spans="2:3" x14ac:dyDescent="0.25">
      <c r="B281" s="5"/>
      <c r="C281" s="5"/>
    </row>
    <row r="282" spans="2:3" x14ac:dyDescent="0.25">
      <c r="B282" s="5"/>
      <c r="C282" s="5"/>
    </row>
    <row r="283" spans="2:3" x14ac:dyDescent="0.25">
      <c r="B283" s="5"/>
      <c r="C283" s="5"/>
    </row>
    <row r="284" spans="2:3" x14ac:dyDescent="0.25">
      <c r="B284" s="5"/>
      <c r="C284" s="5"/>
    </row>
    <row r="285" spans="2:3" x14ac:dyDescent="0.25">
      <c r="B285" s="5"/>
      <c r="C285" s="5"/>
    </row>
    <row r="286" spans="2:3" x14ac:dyDescent="0.25">
      <c r="B286" s="5"/>
      <c r="C286" s="5"/>
    </row>
    <row r="287" spans="2:3" x14ac:dyDescent="0.25">
      <c r="B287" s="5"/>
      <c r="C287" s="5"/>
    </row>
    <row r="288" spans="2:3" x14ac:dyDescent="0.25">
      <c r="B288" s="5"/>
      <c r="C288" s="5"/>
    </row>
    <row r="289" spans="2:3" x14ac:dyDescent="0.25">
      <c r="B289" s="5"/>
      <c r="C289" s="5"/>
    </row>
    <row r="290" spans="2:3" x14ac:dyDescent="0.25">
      <c r="B290" s="5"/>
      <c r="C290" s="5"/>
    </row>
    <row r="291" spans="2:3" x14ac:dyDescent="0.25">
      <c r="B291" s="5"/>
      <c r="C291" s="5"/>
    </row>
    <row r="292" spans="2:3" x14ac:dyDescent="0.25">
      <c r="B292" s="5"/>
      <c r="C292" s="5"/>
    </row>
    <row r="293" spans="2:3" x14ac:dyDescent="0.25">
      <c r="B293" s="5"/>
      <c r="C293" s="5"/>
    </row>
    <row r="294" spans="2:3" x14ac:dyDescent="0.25">
      <c r="B294" s="5"/>
      <c r="C294" s="5"/>
    </row>
    <row r="295" spans="2:3" x14ac:dyDescent="0.25">
      <c r="B295" s="5"/>
      <c r="C295" s="5"/>
    </row>
    <row r="296" spans="2:3" x14ac:dyDescent="0.25">
      <c r="B296" s="5"/>
      <c r="C296" s="5"/>
    </row>
    <row r="297" spans="2:3" x14ac:dyDescent="0.25">
      <c r="B297" s="5"/>
      <c r="C297" s="5"/>
    </row>
    <row r="298" spans="2:3" x14ac:dyDescent="0.25">
      <c r="B298" s="5"/>
      <c r="C298" s="5"/>
    </row>
    <row r="299" spans="2:3" x14ac:dyDescent="0.25">
      <c r="B299" s="5"/>
      <c r="C299" s="5"/>
    </row>
    <row r="300" spans="2:3" x14ac:dyDescent="0.25">
      <c r="B300" s="5"/>
      <c r="C300" s="5"/>
    </row>
    <row r="301" spans="2:3" x14ac:dyDescent="0.25">
      <c r="B301" s="5"/>
      <c r="C301" s="5"/>
    </row>
    <row r="302" spans="2:3" x14ac:dyDescent="0.25">
      <c r="B302" s="5"/>
      <c r="C302" s="5"/>
    </row>
    <row r="303" spans="2:3" x14ac:dyDescent="0.25">
      <c r="B303" s="5"/>
      <c r="C303" s="5"/>
    </row>
    <row r="304" spans="2:3" x14ac:dyDescent="0.25">
      <c r="B304" s="5"/>
      <c r="C304" s="5"/>
    </row>
    <row r="305" spans="2:3" x14ac:dyDescent="0.25">
      <c r="B305" s="5"/>
      <c r="C305" s="5"/>
    </row>
    <row r="306" spans="2:3" x14ac:dyDescent="0.25">
      <c r="B306" s="5"/>
      <c r="C306" s="5"/>
    </row>
    <row r="307" spans="2:3" x14ac:dyDescent="0.25">
      <c r="B307" s="5"/>
      <c r="C307" s="5"/>
    </row>
    <row r="308" spans="2:3" x14ac:dyDescent="0.25">
      <c r="B308" s="5"/>
      <c r="C308" s="5"/>
    </row>
    <row r="309" spans="2:3" x14ac:dyDescent="0.25">
      <c r="B309" s="5"/>
      <c r="C309" s="5"/>
    </row>
    <row r="310" spans="2:3" x14ac:dyDescent="0.25">
      <c r="B310" s="5"/>
      <c r="C310" s="5"/>
    </row>
    <row r="311" spans="2:3" x14ac:dyDescent="0.25">
      <c r="B311" s="5"/>
      <c r="C311" s="5"/>
    </row>
    <row r="312" spans="2:3" x14ac:dyDescent="0.25">
      <c r="B312" s="5"/>
      <c r="C312" s="5"/>
    </row>
    <row r="313" spans="2:3" x14ac:dyDescent="0.25">
      <c r="B313" s="5"/>
      <c r="C313" s="5"/>
    </row>
    <row r="314" spans="2:3" x14ac:dyDescent="0.25">
      <c r="B314" s="5"/>
      <c r="C314" s="5"/>
    </row>
    <row r="315" spans="2:3" x14ac:dyDescent="0.25">
      <c r="B315" s="5"/>
      <c r="C315" s="5"/>
    </row>
    <row r="316" spans="2:3" x14ac:dyDescent="0.25">
      <c r="B316" s="5"/>
      <c r="C316" s="5"/>
    </row>
    <row r="317" spans="2:3" x14ac:dyDescent="0.25">
      <c r="B317" s="5"/>
      <c r="C317" s="5"/>
    </row>
    <row r="318" spans="2:3" x14ac:dyDescent="0.25">
      <c r="B318" s="5"/>
      <c r="C318" s="5"/>
    </row>
    <row r="319" spans="2:3" x14ac:dyDescent="0.25">
      <c r="B319" s="5"/>
      <c r="C319" s="5"/>
    </row>
    <row r="320" spans="2:3" x14ac:dyDescent="0.25">
      <c r="B320" s="5"/>
      <c r="C320" s="5"/>
    </row>
    <row r="321" spans="2:3" x14ac:dyDescent="0.25">
      <c r="B321" s="5"/>
      <c r="C321" s="5"/>
    </row>
    <row r="322" spans="2:3" x14ac:dyDescent="0.25">
      <c r="B322" s="5"/>
      <c r="C322" s="5"/>
    </row>
    <row r="323" spans="2:3" x14ac:dyDescent="0.25">
      <c r="B323" s="5"/>
      <c r="C323" s="5"/>
    </row>
    <row r="324" spans="2:3" x14ac:dyDescent="0.25">
      <c r="B324" s="5"/>
      <c r="C324" s="5"/>
    </row>
    <row r="325" spans="2:3" x14ac:dyDescent="0.25">
      <c r="B325" s="5"/>
      <c r="C325" s="5"/>
    </row>
    <row r="326" spans="2:3" x14ac:dyDescent="0.25">
      <c r="B326" s="5"/>
      <c r="C326" s="5"/>
    </row>
    <row r="327" spans="2:3" x14ac:dyDescent="0.25">
      <c r="B327" s="5"/>
      <c r="C327" s="5"/>
    </row>
    <row r="328" spans="2:3" x14ac:dyDescent="0.25">
      <c r="B328" s="5"/>
      <c r="C328" s="5"/>
    </row>
    <row r="329" spans="2:3" x14ac:dyDescent="0.25">
      <c r="B329" s="5"/>
      <c r="C329" s="5"/>
    </row>
    <row r="330" spans="2:3" x14ac:dyDescent="0.25">
      <c r="B330" s="5"/>
      <c r="C330" s="5"/>
    </row>
    <row r="331" spans="2:3" x14ac:dyDescent="0.25">
      <c r="B331" s="5"/>
      <c r="C331" s="5"/>
    </row>
    <row r="332" spans="2:3" x14ac:dyDescent="0.25">
      <c r="B332" s="5"/>
      <c r="C332" s="5"/>
    </row>
    <row r="333" spans="2:3" x14ac:dyDescent="0.25">
      <c r="B333" s="5"/>
      <c r="C333" s="5"/>
    </row>
    <row r="334" spans="2:3" x14ac:dyDescent="0.25">
      <c r="B334" s="5"/>
      <c r="C334" s="5"/>
    </row>
    <row r="335" spans="2:3" x14ac:dyDescent="0.25">
      <c r="B335" s="5"/>
      <c r="C335" s="5"/>
    </row>
    <row r="336" spans="2:3" x14ac:dyDescent="0.25">
      <c r="B336" s="5"/>
      <c r="C336" s="5"/>
    </row>
    <row r="337" spans="2:3" x14ac:dyDescent="0.25">
      <c r="B337" s="5"/>
      <c r="C337" s="5"/>
    </row>
    <row r="338" spans="2:3" x14ac:dyDescent="0.25">
      <c r="B338" s="5"/>
      <c r="C338" s="5"/>
    </row>
    <row r="339" spans="2:3" x14ac:dyDescent="0.25">
      <c r="B339" s="5"/>
      <c r="C339" s="5"/>
    </row>
    <row r="340" spans="2:3" x14ac:dyDescent="0.25">
      <c r="B340" s="5"/>
      <c r="C340" s="5"/>
    </row>
    <row r="341" spans="2:3" x14ac:dyDescent="0.25">
      <c r="B341" s="5"/>
      <c r="C341" s="5"/>
    </row>
    <row r="342" spans="2:3" x14ac:dyDescent="0.25">
      <c r="B342" s="5"/>
      <c r="C342" s="5"/>
    </row>
    <row r="343" spans="2:3" x14ac:dyDescent="0.25">
      <c r="B343" s="5"/>
      <c r="C343" s="5"/>
    </row>
    <row r="344" spans="2:3" x14ac:dyDescent="0.25">
      <c r="B344" s="5"/>
      <c r="C344" s="5"/>
    </row>
    <row r="345" spans="2:3" x14ac:dyDescent="0.25">
      <c r="B345" s="5"/>
      <c r="C345" s="5"/>
    </row>
    <row r="346" spans="2:3" x14ac:dyDescent="0.25">
      <c r="B346" s="5"/>
      <c r="C34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MEZA GOIZ</dc:creator>
  <cp:lastModifiedBy>Carlos</cp:lastModifiedBy>
  <dcterms:created xsi:type="dcterms:W3CDTF">2018-08-07T16:06:38Z</dcterms:created>
  <dcterms:modified xsi:type="dcterms:W3CDTF">2019-04-16T21:12:55Z</dcterms:modified>
</cp:coreProperties>
</file>