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COMfigures\"/>
    </mc:Choice>
  </mc:AlternateContent>
  <xr:revisionPtr revIDLastSave="0" documentId="8_{B5C5381A-7E49-443B-8A99-064DA811DC59}" xr6:coauthVersionLast="47" xr6:coauthVersionMax="47" xr10:uidLastSave="{00000000-0000-0000-0000-000000000000}"/>
  <bookViews>
    <workbookView xWindow="-108" yWindow="-108" windowWidth="23256" windowHeight="12576" tabRatio="629" firstSheet="4" activeTab="10" xr2:uid="{00000000-000D-0000-FFFF-FFFF00000000}"/>
  </bookViews>
  <sheets>
    <sheet name="Source Figure 1a" sheetId="22" r:id="rId1"/>
    <sheet name="Figure 1" sheetId="4" r:id="rId2"/>
    <sheet name="Source Figure 1b" sheetId="61" r:id="rId3"/>
    <sheet name="Figure 1b" sheetId="62" r:id="rId4"/>
    <sheet name="Source Figure 2a" sheetId="63" r:id="rId5"/>
    <sheet name="Figure 2a" sheetId="64" r:id="rId6"/>
    <sheet name="Source Figures 2b and 3a" sheetId="65" r:id="rId7"/>
    <sheet name="Figure 2b" sheetId="66" r:id="rId8"/>
    <sheet name="Figure 3a" sheetId="67" r:id="rId9"/>
    <sheet name="Source Figure 3b" sheetId="68" r:id="rId10"/>
    <sheet name="Figure 3b" sheetId="69" r:id="rId11"/>
  </sheets>
  <externalReferences>
    <externalReference r:id="rId12"/>
    <externalReference r:id="rId13"/>
    <externalReference r:id="rId14"/>
  </externalReferenc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67" l="1"/>
  <c r="F7" i="67"/>
  <c r="E7" i="67"/>
  <c r="D7" i="67"/>
  <c r="C7" i="67"/>
  <c r="B7" i="67"/>
  <c r="G6" i="67"/>
  <c r="F6" i="67"/>
  <c r="E6" i="67"/>
  <c r="D6" i="67"/>
  <c r="C6" i="67"/>
  <c r="B6" i="67"/>
  <c r="G5" i="67"/>
  <c r="F5" i="67"/>
  <c r="E5" i="67"/>
  <c r="D5" i="67"/>
  <c r="C5" i="67"/>
  <c r="B5" i="67"/>
  <c r="G4" i="67"/>
  <c r="F4" i="67"/>
  <c r="E4" i="67"/>
  <c r="D4" i="67"/>
  <c r="C4" i="67"/>
  <c r="B4" i="67"/>
  <c r="D4" i="66" l="1"/>
  <c r="G11" i="66" l="1"/>
  <c r="F11" i="66"/>
  <c r="E11" i="66"/>
  <c r="D11" i="66"/>
  <c r="C11" i="66"/>
  <c r="B11" i="66"/>
  <c r="G10" i="66"/>
  <c r="F10" i="66"/>
  <c r="E10" i="66"/>
  <c r="D10" i="66"/>
  <c r="C10" i="66"/>
  <c r="B10" i="66"/>
  <c r="G9" i="66"/>
  <c r="F9" i="66"/>
  <c r="E9" i="66"/>
  <c r="D9" i="66"/>
  <c r="C9" i="66"/>
  <c r="B9" i="66"/>
  <c r="G8" i="66"/>
  <c r="F8" i="66"/>
  <c r="E8" i="66"/>
  <c r="D8" i="66"/>
  <c r="C8" i="66"/>
  <c r="B8" i="66"/>
  <c r="G7" i="66"/>
  <c r="F7" i="66"/>
  <c r="E7" i="66"/>
  <c r="D7" i="66"/>
  <c r="C7" i="66"/>
  <c r="B7" i="66"/>
  <c r="G6" i="66"/>
  <c r="F6" i="66"/>
  <c r="E6" i="66"/>
  <c r="D6" i="66"/>
  <c r="C6" i="66"/>
  <c r="B6" i="66"/>
  <c r="G5" i="66"/>
  <c r="F5" i="66"/>
  <c r="E5" i="66"/>
  <c r="D5" i="66"/>
  <c r="C5" i="66"/>
  <c r="B5" i="66"/>
  <c r="G4" i="66"/>
  <c r="F4" i="66"/>
  <c r="E4" i="66"/>
  <c r="C4" i="66"/>
  <c r="B4" i="66"/>
  <c r="B5" i="69" l="1"/>
  <c r="C5" i="69"/>
  <c r="D5" i="69"/>
  <c r="E5" i="69"/>
  <c r="F5" i="69"/>
  <c r="B6" i="69"/>
  <c r="C6" i="69"/>
  <c r="D6" i="69"/>
  <c r="E6" i="69"/>
  <c r="F6" i="69"/>
  <c r="B7" i="69"/>
  <c r="C7" i="69"/>
  <c r="D7" i="69"/>
  <c r="E7" i="69"/>
  <c r="F7" i="69"/>
  <c r="B8" i="69"/>
  <c r="C8" i="69"/>
  <c r="D8" i="69"/>
  <c r="E8" i="69"/>
  <c r="F8" i="69"/>
  <c r="B9" i="69"/>
  <c r="C9" i="69"/>
  <c r="D9" i="69"/>
  <c r="E9" i="69"/>
  <c r="F9" i="69"/>
  <c r="B10" i="69"/>
  <c r="C10" i="69"/>
  <c r="D10" i="69"/>
  <c r="E10" i="69"/>
  <c r="F10" i="69"/>
  <c r="B11" i="69"/>
  <c r="C11" i="69"/>
  <c r="D11" i="69"/>
  <c r="E11" i="69"/>
  <c r="F11" i="69"/>
  <c r="B12" i="69"/>
  <c r="C12" i="69"/>
  <c r="D12" i="69"/>
  <c r="E12" i="69"/>
  <c r="F12" i="69"/>
  <c r="B13" i="69"/>
  <c r="C13" i="69"/>
  <c r="D13" i="69"/>
  <c r="E13" i="69"/>
  <c r="F13" i="69"/>
  <c r="B14" i="69"/>
  <c r="C14" i="69"/>
  <c r="D14" i="69"/>
  <c r="E14" i="69"/>
  <c r="F14" i="69"/>
  <c r="B15" i="69"/>
  <c r="C15" i="69"/>
  <c r="D15" i="69"/>
  <c r="E15" i="69"/>
  <c r="F15" i="69"/>
  <c r="B16" i="69"/>
  <c r="C16" i="69"/>
  <c r="D16" i="69"/>
  <c r="E16" i="69"/>
  <c r="F16" i="69"/>
  <c r="B17" i="69"/>
  <c r="C17" i="69"/>
  <c r="D17" i="69"/>
  <c r="E17" i="69"/>
  <c r="F17" i="69"/>
  <c r="B18" i="69"/>
  <c r="C18" i="69"/>
  <c r="D18" i="69"/>
  <c r="E18" i="69"/>
  <c r="F18" i="69"/>
  <c r="B19" i="69"/>
  <c r="C19" i="69"/>
  <c r="D19" i="69"/>
  <c r="E19" i="69"/>
  <c r="F19" i="69"/>
  <c r="B20" i="69"/>
  <c r="C20" i="69"/>
  <c r="D20" i="69"/>
  <c r="E20" i="69"/>
  <c r="F20" i="69"/>
  <c r="B21" i="69"/>
  <c r="C21" i="69"/>
  <c r="D21" i="69"/>
  <c r="E21" i="69"/>
  <c r="F21" i="69"/>
  <c r="B22" i="69"/>
  <c r="C22" i="69"/>
  <c r="D22" i="69"/>
  <c r="E22" i="69"/>
  <c r="F22" i="69"/>
  <c r="B23" i="69"/>
  <c r="C23" i="69"/>
  <c r="D23" i="69"/>
  <c r="E23" i="69"/>
  <c r="F23" i="69"/>
  <c r="B24" i="69"/>
  <c r="C24" i="69"/>
  <c r="D24" i="69"/>
  <c r="E24" i="69"/>
  <c r="F24" i="69"/>
  <c r="B25" i="69"/>
  <c r="C25" i="69"/>
  <c r="D25" i="69"/>
  <c r="E25" i="69"/>
  <c r="F25" i="69"/>
  <c r="B26" i="69"/>
  <c r="C26" i="69"/>
  <c r="D26" i="69"/>
  <c r="E26" i="69"/>
  <c r="F26" i="69"/>
  <c r="B27" i="69"/>
  <c r="C27" i="69"/>
  <c r="D27" i="69"/>
  <c r="E27" i="69"/>
  <c r="F27" i="69"/>
  <c r="F4" i="69"/>
  <c r="E4" i="69"/>
  <c r="D4" i="69"/>
  <c r="C4" i="69"/>
  <c r="B4" i="69"/>
  <c r="Y37" i="68"/>
  <c r="X37" i="68"/>
  <c r="W37" i="68"/>
  <c r="V37" i="68"/>
  <c r="U37" i="68"/>
  <c r="T37" i="68"/>
  <c r="S37" i="68"/>
  <c r="R37" i="68"/>
  <c r="Q37" i="68"/>
  <c r="P37" i="68"/>
  <c r="O37" i="68"/>
  <c r="N37" i="68"/>
  <c r="M37" i="68"/>
  <c r="L37" i="68"/>
  <c r="K37" i="68"/>
  <c r="J37" i="68"/>
  <c r="I37" i="68"/>
  <c r="H37" i="68"/>
  <c r="G37" i="68"/>
  <c r="F37" i="68"/>
  <c r="E37" i="68"/>
  <c r="D37" i="68"/>
  <c r="C37" i="68"/>
  <c r="Y36" i="68"/>
  <c r="X36" i="68"/>
  <c r="W36" i="68"/>
  <c r="V36" i="68"/>
  <c r="U36" i="68"/>
  <c r="T36" i="68"/>
  <c r="S36" i="68"/>
  <c r="R36" i="68"/>
  <c r="Q36" i="68"/>
  <c r="P36" i="68"/>
  <c r="O36" i="68"/>
  <c r="N36" i="68"/>
  <c r="M36" i="68"/>
  <c r="L36" i="68"/>
  <c r="K36" i="68"/>
  <c r="J36" i="68"/>
  <c r="I36" i="68"/>
  <c r="H36" i="68"/>
  <c r="G36" i="68"/>
  <c r="F36" i="68"/>
  <c r="E36" i="68"/>
  <c r="D36" i="68"/>
  <c r="C36" i="68"/>
  <c r="Y35" i="68"/>
  <c r="X35" i="68"/>
  <c r="W35" i="68"/>
  <c r="V35" i="68"/>
  <c r="U35" i="68"/>
  <c r="T35" i="68"/>
  <c r="S35" i="68"/>
  <c r="R35" i="68"/>
  <c r="Q35" i="68"/>
  <c r="P35" i="68"/>
  <c r="O35" i="68"/>
  <c r="N35" i="68"/>
  <c r="M35" i="68"/>
  <c r="L35" i="68"/>
  <c r="K35" i="68"/>
  <c r="J35" i="68"/>
  <c r="I35" i="68"/>
  <c r="H35" i="68"/>
  <c r="G35" i="68"/>
  <c r="F35" i="68"/>
  <c r="E35" i="68"/>
  <c r="D35" i="68"/>
  <c r="C35" i="68"/>
  <c r="Y34" i="68"/>
  <c r="X34" i="68"/>
  <c r="W34" i="68"/>
  <c r="V34" i="68"/>
  <c r="U34" i="68"/>
  <c r="T34" i="68"/>
  <c r="S34" i="68"/>
  <c r="R34" i="68"/>
  <c r="Q34" i="68"/>
  <c r="P34" i="68"/>
  <c r="O34" i="68"/>
  <c r="N34" i="68"/>
  <c r="M34" i="68"/>
  <c r="L34" i="68"/>
  <c r="K34" i="68"/>
  <c r="J34" i="68"/>
  <c r="I34" i="68"/>
  <c r="H34" i="68"/>
  <c r="G34" i="68"/>
  <c r="F34" i="68"/>
  <c r="E34" i="68"/>
  <c r="D34" i="68"/>
  <c r="C34" i="68"/>
  <c r="Y33" i="68"/>
  <c r="X33" i="68"/>
  <c r="W33" i="68"/>
  <c r="V33" i="68"/>
  <c r="U33" i="68"/>
  <c r="T33" i="68"/>
  <c r="S33" i="68"/>
  <c r="R33" i="68"/>
  <c r="Q33" i="68"/>
  <c r="P33" i="68"/>
  <c r="O33" i="68"/>
  <c r="N33" i="68"/>
  <c r="M33" i="68"/>
  <c r="L33" i="68"/>
  <c r="K33" i="68"/>
  <c r="J33" i="68"/>
  <c r="I33" i="68"/>
  <c r="H33" i="68"/>
  <c r="G33" i="68"/>
  <c r="F33" i="68"/>
  <c r="E33" i="68"/>
  <c r="D33" i="68"/>
  <c r="C33" i="68"/>
  <c r="B37" i="68"/>
  <c r="B36" i="68"/>
  <c r="B35" i="68"/>
  <c r="B34" i="68"/>
  <c r="B33" i="68"/>
  <c r="S39" i="65"/>
  <c r="R39" i="65"/>
  <c r="Q39" i="65"/>
  <c r="S38" i="65"/>
  <c r="R38" i="65"/>
  <c r="Q38" i="65"/>
  <c r="S37" i="65"/>
  <c r="R37" i="65"/>
  <c r="Q37" i="65"/>
  <c r="S36" i="65"/>
  <c r="R36" i="65"/>
  <c r="Q36" i="65"/>
  <c r="S35" i="65"/>
  <c r="R35" i="65"/>
  <c r="Q35" i="65"/>
  <c r="S34" i="65"/>
  <c r="R34" i="65"/>
  <c r="Q34" i="65"/>
  <c r="P39" i="65"/>
  <c r="O39" i="65"/>
  <c r="N39" i="65"/>
  <c r="M39" i="65"/>
  <c r="L39" i="65"/>
  <c r="K39" i="65"/>
  <c r="J39" i="65"/>
  <c r="P38" i="65"/>
  <c r="O38" i="65"/>
  <c r="N38" i="65"/>
  <c r="M38" i="65"/>
  <c r="L38" i="65"/>
  <c r="K38" i="65"/>
  <c r="J38" i="65"/>
  <c r="P37" i="65"/>
  <c r="O37" i="65"/>
  <c r="N37" i="65"/>
  <c r="M37" i="65"/>
  <c r="L37" i="65"/>
  <c r="K37" i="65"/>
  <c r="J37" i="65"/>
  <c r="P36" i="65"/>
  <c r="O36" i="65"/>
  <c r="N36" i="65"/>
  <c r="M36" i="65"/>
  <c r="L36" i="65"/>
  <c r="K36" i="65"/>
  <c r="J36" i="65"/>
  <c r="P35" i="65"/>
  <c r="O35" i="65"/>
  <c r="N35" i="65"/>
  <c r="M35" i="65"/>
  <c r="L35" i="65"/>
  <c r="K35" i="65"/>
  <c r="J35" i="65"/>
  <c r="P34" i="65"/>
  <c r="O34" i="65"/>
  <c r="N34" i="65"/>
  <c r="M34" i="65"/>
  <c r="L34" i="65"/>
  <c r="K34" i="65"/>
  <c r="J34" i="65"/>
  <c r="I39" i="65"/>
  <c r="I38" i="65"/>
  <c r="I37" i="65"/>
  <c r="I35" i="65"/>
  <c r="I34" i="65"/>
  <c r="AO31" i="65"/>
  <c r="AN31" i="65"/>
  <c r="AM31" i="65"/>
  <c r="AL31" i="65"/>
  <c r="AK31" i="65"/>
  <c r="AJ31" i="65"/>
  <c r="AI31" i="65"/>
  <c r="AH31" i="65"/>
  <c r="AG31" i="65"/>
  <c r="AF31" i="65"/>
  <c r="AE31" i="65"/>
  <c r="AD31" i="65"/>
  <c r="AC31" i="65"/>
  <c r="AB31" i="65"/>
  <c r="AA31" i="65"/>
  <c r="Z31" i="65"/>
  <c r="Y31" i="65"/>
  <c r="X31" i="65"/>
  <c r="W31" i="65"/>
  <c r="V31" i="65"/>
  <c r="U31" i="65"/>
  <c r="T31" i="65"/>
  <c r="S31" i="65"/>
  <c r="R31" i="65"/>
  <c r="Q31" i="65"/>
  <c r="P31" i="65"/>
  <c r="O31" i="65"/>
  <c r="N31" i="65"/>
  <c r="M31" i="65"/>
  <c r="L31" i="65"/>
  <c r="K31" i="65"/>
  <c r="J31" i="65"/>
  <c r="I31" i="65"/>
  <c r="AO30" i="65"/>
  <c r="AN30" i="65"/>
  <c r="AM30" i="65"/>
  <c r="AL30" i="65"/>
  <c r="AK30" i="65"/>
  <c r="AJ30" i="65"/>
  <c r="AI30" i="65"/>
  <c r="AH30" i="65"/>
  <c r="AG30" i="65"/>
  <c r="AF30" i="65"/>
  <c r="AE30" i="65"/>
  <c r="AD30" i="65"/>
  <c r="AC30" i="65"/>
  <c r="AB30" i="65"/>
  <c r="AA30" i="65"/>
  <c r="Z30" i="65"/>
  <c r="Y30" i="65"/>
  <c r="X30" i="65"/>
  <c r="W30" i="65"/>
  <c r="V30" i="65"/>
  <c r="U30" i="65"/>
  <c r="T30" i="65"/>
  <c r="S30" i="65"/>
  <c r="R30" i="65"/>
  <c r="Q30" i="65"/>
  <c r="P30" i="65"/>
  <c r="O30" i="65"/>
  <c r="N30" i="65"/>
  <c r="M30" i="65"/>
  <c r="L30" i="65"/>
  <c r="K30" i="65"/>
  <c r="J30" i="65"/>
  <c r="I30" i="65"/>
  <c r="AO29" i="65"/>
  <c r="AN29" i="65"/>
  <c r="AM29" i="65"/>
  <c r="AL29" i="65"/>
  <c r="AK29" i="65"/>
  <c r="AJ29" i="65"/>
  <c r="AI29" i="65"/>
  <c r="AH29" i="65"/>
  <c r="AG29" i="65"/>
  <c r="AF29" i="65"/>
  <c r="AE29" i="65"/>
  <c r="AD29" i="65"/>
  <c r="AC29" i="65"/>
  <c r="AB29" i="65"/>
  <c r="AA29" i="65"/>
  <c r="Z29" i="65"/>
  <c r="Y29" i="65"/>
  <c r="X29" i="65"/>
  <c r="W29" i="65"/>
  <c r="V29" i="65"/>
  <c r="U29" i="65"/>
  <c r="T29" i="65"/>
  <c r="S29" i="65"/>
  <c r="R29" i="65"/>
  <c r="Q29" i="65"/>
  <c r="P29" i="65"/>
  <c r="O29" i="65"/>
  <c r="N29" i="65"/>
  <c r="M29" i="65"/>
  <c r="L29" i="65"/>
  <c r="K29" i="65"/>
  <c r="J29" i="65"/>
  <c r="I29" i="65"/>
  <c r="AO28" i="65"/>
  <c r="AN28" i="65"/>
  <c r="AM28" i="65"/>
  <c r="AL28" i="65"/>
  <c r="AK28" i="65"/>
  <c r="AJ28" i="65"/>
  <c r="AI28" i="65"/>
  <c r="AH28" i="65"/>
  <c r="AG28" i="65"/>
  <c r="AF28" i="65"/>
  <c r="AE28" i="65"/>
  <c r="AD28" i="65"/>
  <c r="AC28" i="65"/>
  <c r="AB28" i="65"/>
  <c r="AA28" i="65"/>
  <c r="Z28" i="65"/>
  <c r="Y28" i="65"/>
  <c r="X28" i="65"/>
  <c r="W28" i="65"/>
  <c r="V28" i="65"/>
  <c r="U28" i="65"/>
  <c r="T28" i="65"/>
  <c r="S28" i="65"/>
  <c r="R28" i="65"/>
  <c r="Q28" i="65"/>
  <c r="P28" i="65"/>
  <c r="O28" i="65"/>
  <c r="N28" i="65"/>
  <c r="M28" i="65"/>
  <c r="L28" i="65"/>
  <c r="K28" i="65"/>
  <c r="J28" i="65"/>
  <c r="I28" i="65"/>
  <c r="AO27" i="65"/>
  <c r="AN27" i="65"/>
  <c r="AM27" i="65"/>
  <c r="AL27" i="65"/>
  <c r="AK27" i="65"/>
  <c r="AJ27" i="65"/>
  <c r="AI27" i="65"/>
  <c r="AH27" i="65"/>
  <c r="AG27" i="65"/>
  <c r="AF27" i="65"/>
  <c r="AE27" i="65"/>
  <c r="AD27" i="65"/>
  <c r="AC27" i="65"/>
  <c r="AB27" i="65"/>
  <c r="AA27" i="65"/>
  <c r="Z27" i="65"/>
  <c r="Y27" i="65"/>
  <c r="X27" i="65"/>
  <c r="W27" i="65"/>
  <c r="V27" i="65"/>
  <c r="U27" i="65"/>
  <c r="T27" i="65"/>
  <c r="S27" i="65"/>
  <c r="R27" i="65"/>
  <c r="Q27" i="65"/>
  <c r="P27" i="65"/>
  <c r="O27" i="65"/>
  <c r="N27" i="65"/>
  <c r="M27" i="65"/>
  <c r="L27" i="65"/>
  <c r="K27" i="65"/>
  <c r="J27" i="65"/>
  <c r="I27" i="65"/>
  <c r="AO26" i="65"/>
  <c r="AN26" i="65"/>
  <c r="AM26" i="65"/>
  <c r="AL26" i="65"/>
  <c r="AK26" i="65"/>
  <c r="AJ26" i="65"/>
  <c r="AI26" i="65"/>
  <c r="AH26" i="65"/>
  <c r="AG26" i="65"/>
  <c r="AF26" i="65"/>
  <c r="AE26" i="65"/>
  <c r="AD26" i="65"/>
  <c r="AC26" i="65"/>
  <c r="AB26" i="65"/>
  <c r="AA26" i="65"/>
  <c r="Z26" i="65"/>
  <c r="Y26" i="65"/>
  <c r="X26" i="65"/>
  <c r="W26" i="65"/>
  <c r="V26" i="65"/>
  <c r="U26" i="65"/>
  <c r="T26" i="65"/>
  <c r="S26" i="65"/>
  <c r="R26" i="65"/>
  <c r="Q26" i="65"/>
  <c r="P26" i="65"/>
  <c r="O26" i="65"/>
  <c r="N26" i="65"/>
  <c r="M26" i="65"/>
  <c r="L26" i="65"/>
  <c r="K26" i="65"/>
  <c r="J26" i="65"/>
  <c r="I26" i="65"/>
  <c r="AO25" i="65"/>
  <c r="AN25" i="65"/>
  <c r="AM25" i="65"/>
  <c r="AL25" i="65"/>
  <c r="AK25" i="65"/>
  <c r="AJ25" i="65"/>
  <c r="AI25" i="65"/>
  <c r="AH25" i="65"/>
  <c r="AG25" i="65"/>
  <c r="AF25" i="65"/>
  <c r="AE25" i="65"/>
  <c r="AD25" i="65"/>
  <c r="AC25" i="65"/>
  <c r="AB25" i="65"/>
  <c r="AA25" i="65"/>
  <c r="Z25" i="65"/>
  <c r="Y25" i="65"/>
  <c r="X25" i="65"/>
  <c r="W25" i="65"/>
  <c r="V25" i="65"/>
  <c r="U25" i="65"/>
  <c r="T25" i="65"/>
  <c r="S25" i="65"/>
  <c r="R25" i="65"/>
  <c r="Q25" i="65"/>
  <c r="P25" i="65"/>
  <c r="O25" i="65"/>
  <c r="N25" i="65"/>
  <c r="M25" i="65"/>
  <c r="L25" i="65"/>
  <c r="K25" i="65"/>
  <c r="J25" i="65"/>
  <c r="I25" i="65"/>
  <c r="AO24" i="65"/>
  <c r="AN24" i="65"/>
  <c r="AM24" i="65"/>
  <c r="AL24" i="65"/>
  <c r="AK24" i="65"/>
  <c r="AJ24" i="65"/>
  <c r="AI24" i="65"/>
  <c r="AH24" i="65"/>
  <c r="AG24" i="65"/>
  <c r="AF24" i="65"/>
  <c r="AE24" i="65"/>
  <c r="AD24" i="65"/>
  <c r="AC24" i="65"/>
  <c r="AB24" i="65"/>
  <c r="AA24" i="65"/>
  <c r="Z24" i="65"/>
  <c r="Y24" i="65"/>
  <c r="X24" i="65"/>
  <c r="W24" i="65"/>
  <c r="V24" i="65"/>
  <c r="U24" i="65"/>
  <c r="T24" i="65"/>
  <c r="S24" i="65"/>
  <c r="R24" i="65"/>
  <c r="Q24" i="65"/>
  <c r="P24" i="65"/>
  <c r="O24" i="65"/>
  <c r="N24" i="65"/>
  <c r="M24" i="65"/>
  <c r="L24" i="65"/>
  <c r="K24" i="65"/>
  <c r="J24" i="65"/>
  <c r="I24" i="65"/>
  <c r="AO23" i="65"/>
  <c r="AN23" i="65"/>
  <c r="AM23" i="65"/>
  <c r="AL23" i="65"/>
  <c r="AK23" i="65"/>
  <c r="AJ23" i="65"/>
  <c r="AI23" i="65"/>
  <c r="AH23" i="65"/>
  <c r="AG23" i="65"/>
  <c r="AF23" i="65"/>
  <c r="AE23" i="65"/>
  <c r="AD23" i="65"/>
  <c r="AC23" i="65"/>
  <c r="AB23" i="65"/>
  <c r="AA23" i="65"/>
  <c r="Z23" i="65"/>
  <c r="Y23" i="65"/>
  <c r="X23" i="65"/>
  <c r="W23" i="65"/>
  <c r="V23" i="65"/>
  <c r="U23" i="65"/>
  <c r="T23" i="65"/>
  <c r="S23" i="65"/>
  <c r="R23" i="65"/>
  <c r="Q23" i="65"/>
  <c r="P23" i="65"/>
  <c r="O23" i="65"/>
  <c r="N23" i="65"/>
  <c r="M23" i="65"/>
  <c r="L23" i="65"/>
  <c r="K23" i="65"/>
  <c r="J23" i="65"/>
  <c r="I23" i="65"/>
  <c r="AO22" i="65"/>
  <c r="AN22" i="65"/>
  <c r="AM22" i="65"/>
  <c r="AL22" i="65"/>
  <c r="AK22" i="65"/>
  <c r="AJ22" i="65"/>
  <c r="AI22" i="65"/>
  <c r="AH22" i="65"/>
  <c r="AG22" i="65"/>
  <c r="AF22" i="65"/>
  <c r="AE22" i="65"/>
  <c r="AD22" i="65"/>
  <c r="AC22" i="65"/>
  <c r="AB22" i="65"/>
  <c r="AA22" i="65"/>
  <c r="Z22" i="65"/>
  <c r="Y22" i="65"/>
  <c r="X22" i="65"/>
  <c r="W22" i="65"/>
  <c r="V22" i="65"/>
  <c r="U22" i="65"/>
  <c r="T22" i="65"/>
  <c r="S22" i="65"/>
  <c r="R22" i="65"/>
  <c r="Q22" i="65"/>
  <c r="P22" i="65"/>
  <c r="O22" i="65"/>
  <c r="N22" i="65"/>
  <c r="M22" i="65"/>
  <c r="L22" i="65"/>
  <c r="K22" i="65"/>
  <c r="J22" i="65"/>
  <c r="I22" i="65"/>
  <c r="AO21" i="65"/>
  <c r="AN21" i="65"/>
  <c r="AM21" i="65"/>
  <c r="AL21" i="65"/>
  <c r="AK21" i="65"/>
  <c r="AJ21" i="65"/>
  <c r="AI21" i="65"/>
  <c r="AH21" i="65"/>
  <c r="AG21" i="65"/>
  <c r="AF21" i="65"/>
  <c r="AE21" i="65"/>
  <c r="AD21" i="65"/>
  <c r="AC21" i="65"/>
  <c r="AB21" i="65"/>
  <c r="AA21" i="65"/>
  <c r="Z21" i="65"/>
  <c r="Y21" i="65"/>
  <c r="X21" i="65"/>
  <c r="W21" i="65"/>
  <c r="V21" i="65"/>
  <c r="U21" i="65"/>
  <c r="T21" i="65"/>
  <c r="S21" i="65"/>
  <c r="R21" i="65"/>
  <c r="Q21" i="65"/>
  <c r="P21" i="65"/>
  <c r="O21" i="65"/>
  <c r="N21" i="65"/>
  <c r="M21" i="65"/>
  <c r="L21" i="65"/>
  <c r="K21" i="65"/>
  <c r="J21" i="65"/>
  <c r="I21" i="65"/>
  <c r="AO20" i="65"/>
  <c r="AN20" i="65"/>
  <c r="AM20" i="65"/>
  <c r="AL20" i="65"/>
  <c r="AK20" i="65"/>
  <c r="AJ20" i="65"/>
  <c r="AI20" i="65"/>
  <c r="AH20" i="65"/>
  <c r="AG20" i="65"/>
  <c r="AF20" i="65"/>
  <c r="AE20" i="65"/>
  <c r="AD20" i="65"/>
  <c r="AC20" i="65"/>
  <c r="AB20" i="65"/>
  <c r="AA20" i="65"/>
  <c r="Z20" i="65"/>
  <c r="Y20" i="65"/>
  <c r="X20" i="65"/>
  <c r="W20" i="65"/>
  <c r="V20" i="65"/>
  <c r="U20" i="65"/>
  <c r="T20" i="65"/>
  <c r="S20" i="65"/>
  <c r="R20" i="65"/>
  <c r="Q20" i="65"/>
  <c r="P20" i="65"/>
  <c r="O20" i="65"/>
  <c r="N20" i="65"/>
  <c r="M20" i="65"/>
  <c r="L20" i="65"/>
  <c r="K20" i="65"/>
  <c r="J20" i="65"/>
  <c r="I20" i="65"/>
  <c r="AO19" i="65"/>
  <c r="AN19" i="65"/>
  <c r="AM19" i="65"/>
  <c r="AL19" i="65"/>
  <c r="AK19" i="65"/>
  <c r="AJ19" i="65"/>
  <c r="AI19" i="65"/>
  <c r="AH19" i="65"/>
  <c r="AG19" i="65"/>
  <c r="AF19" i="65"/>
  <c r="AE19" i="65"/>
  <c r="AD19" i="65"/>
  <c r="AC19" i="65"/>
  <c r="AB19" i="65"/>
  <c r="AA19" i="65"/>
  <c r="Z19" i="65"/>
  <c r="Y19" i="65"/>
  <c r="X19" i="65"/>
  <c r="W19" i="65"/>
  <c r="V19" i="65"/>
  <c r="U19" i="65"/>
  <c r="T19" i="65"/>
  <c r="S19" i="65"/>
  <c r="R19" i="65"/>
  <c r="Q19" i="65"/>
  <c r="P19" i="65"/>
  <c r="O19" i="65"/>
  <c r="N19" i="65"/>
  <c r="M19" i="65"/>
  <c r="L19" i="65"/>
  <c r="K19" i="65"/>
  <c r="J19" i="65"/>
  <c r="I19" i="65"/>
  <c r="AO18" i="65"/>
  <c r="AN18" i="65"/>
  <c r="AM18" i="65"/>
  <c r="AL18" i="65"/>
  <c r="AK18" i="65"/>
  <c r="AJ18" i="65"/>
  <c r="AI18" i="65"/>
  <c r="AH18" i="65"/>
  <c r="AG18" i="65"/>
  <c r="AF18" i="65"/>
  <c r="AE18" i="65"/>
  <c r="AD18" i="65"/>
  <c r="AC18" i="65"/>
  <c r="AB18" i="65"/>
  <c r="AA18" i="65"/>
  <c r="Z18" i="65"/>
  <c r="Y18" i="65"/>
  <c r="X18" i="65"/>
  <c r="W18" i="65"/>
  <c r="V18" i="65"/>
  <c r="U18" i="65"/>
  <c r="T18" i="65"/>
  <c r="S18" i="65"/>
  <c r="R18" i="65"/>
  <c r="Q18" i="65"/>
  <c r="P18" i="65"/>
  <c r="O18" i="65"/>
  <c r="N18" i="65"/>
  <c r="M18" i="65"/>
  <c r="L18" i="65"/>
  <c r="K18" i="65"/>
  <c r="J18" i="65"/>
  <c r="I18" i="65"/>
  <c r="AO17" i="65"/>
  <c r="AN17" i="65"/>
  <c r="AM17" i="65"/>
  <c r="AL17" i="65"/>
  <c r="AK17" i="65"/>
  <c r="AJ17" i="65"/>
  <c r="AI17" i="65"/>
  <c r="AH17" i="65"/>
  <c r="AG17" i="65"/>
  <c r="AF17" i="65"/>
  <c r="AE17" i="65"/>
  <c r="AD17" i="65"/>
  <c r="AC17" i="65"/>
  <c r="AB17" i="65"/>
  <c r="AA17" i="65"/>
  <c r="Z17" i="65"/>
  <c r="Y17" i="65"/>
  <c r="X17" i="65"/>
  <c r="W17" i="65"/>
  <c r="V17" i="65"/>
  <c r="U17" i="65"/>
  <c r="T17" i="65"/>
  <c r="S17" i="65"/>
  <c r="R17" i="65"/>
  <c r="Q17" i="65"/>
  <c r="P17" i="65"/>
  <c r="O17" i="65"/>
  <c r="N17" i="65"/>
  <c r="M17" i="65"/>
  <c r="L17" i="65"/>
  <c r="K17" i="65"/>
  <c r="J17" i="65"/>
  <c r="I17" i="65"/>
  <c r="AO16" i="65"/>
  <c r="AN16" i="65"/>
  <c r="AM16" i="65"/>
  <c r="AL16" i="65"/>
  <c r="AK16" i="65"/>
  <c r="AJ16" i="65"/>
  <c r="AI16" i="65"/>
  <c r="AH16" i="65"/>
  <c r="AG16" i="65"/>
  <c r="AF16" i="65"/>
  <c r="AE16" i="65"/>
  <c r="AD16" i="65"/>
  <c r="AC16" i="65"/>
  <c r="AB16" i="65"/>
  <c r="AA16" i="65"/>
  <c r="Z16" i="65"/>
  <c r="Y16" i="65"/>
  <c r="X16" i="65"/>
  <c r="W16" i="65"/>
  <c r="V16" i="65"/>
  <c r="U16" i="65"/>
  <c r="T16" i="65"/>
  <c r="S16" i="65"/>
  <c r="R16" i="65"/>
  <c r="Q16" i="65"/>
  <c r="P16" i="65"/>
  <c r="O16" i="65"/>
  <c r="N16" i="65"/>
  <c r="M16" i="65"/>
  <c r="L16" i="65"/>
  <c r="K16" i="65"/>
  <c r="J16" i="65"/>
  <c r="I16" i="65"/>
  <c r="AO15" i="65"/>
  <c r="AN15" i="65"/>
  <c r="AM15" i="65"/>
  <c r="AL15" i="65"/>
  <c r="AK15" i="65"/>
  <c r="AJ15" i="65"/>
  <c r="AI15" i="65"/>
  <c r="AH15" i="65"/>
  <c r="AG15" i="65"/>
  <c r="AF15" i="65"/>
  <c r="AE15" i="65"/>
  <c r="AD15" i="65"/>
  <c r="AC15" i="65"/>
  <c r="AB15" i="65"/>
  <c r="AA15" i="65"/>
  <c r="Z15" i="65"/>
  <c r="Y15" i="65"/>
  <c r="X15" i="65"/>
  <c r="W15" i="65"/>
  <c r="V15" i="65"/>
  <c r="U15" i="65"/>
  <c r="T15" i="65"/>
  <c r="S15" i="65"/>
  <c r="R15" i="65"/>
  <c r="Q15" i="65"/>
  <c r="P15" i="65"/>
  <c r="O15" i="65"/>
  <c r="N15" i="65"/>
  <c r="M15" i="65"/>
  <c r="L15" i="65"/>
  <c r="K15" i="65"/>
  <c r="J15" i="65"/>
  <c r="I15" i="65"/>
  <c r="AO14" i="65"/>
  <c r="AN14" i="65"/>
  <c r="AM14" i="65"/>
  <c r="AL14" i="65"/>
  <c r="AK14" i="65"/>
  <c r="AJ14" i="65"/>
  <c r="AI14" i="65"/>
  <c r="AH14" i="65"/>
  <c r="AG14" i="65"/>
  <c r="AF14" i="65"/>
  <c r="AE14" i="65"/>
  <c r="AD14" i="65"/>
  <c r="AC14" i="65"/>
  <c r="AB14" i="65"/>
  <c r="AA14" i="65"/>
  <c r="Z14" i="65"/>
  <c r="Y14" i="65"/>
  <c r="X14" i="65"/>
  <c r="W14" i="65"/>
  <c r="V14" i="65"/>
  <c r="U14" i="65"/>
  <c r="T14" i="65"/>
  <c r="S14" i="65"/>
  <c r="R14" i="65"/>
  <c r="Q14" i="65"/>
  <c r="P14" i="65"/>
  <c r="O14" i="65"/>
  <c r="N14" i="65"/>
  <c r="M14" i="65"/>
  <c r="L14" i="65"/>
  <c r="K14" i="65"/>
  <c r="J14" i="65"/>
  <c r="I14" i="65"/>
  <c r="AO13" i="65"/>
  <c r="AN13" i="65"/>
  <c r="AM13" i="65"/>
  <c r="AL13" i="65"/>
  <c r="AK13" i="65"/>
  <c r="AJ13" i="65"/>
  <c r="AI13" i="65"/>
  <c r="AH13" i="65"/>
  <c r="AG13" i="65"/>
  <c r="AF13" i="65"/>
  <c r="AE13" i="65"/>
  <c r="AD13" i="65"/>
  <c r="AC13" i="65"/>
  <c r="AB13" i="65"/>
  <c r="AA13" i="65"/>
  <c r="Z13" i="65"/>
  <c r="Y13" i="65"/>
  <c r="X13" i="65"/>
  <c r="W13" i="65"/>
  <c r="V13" i="65"/>
  <c r="U13" i="65"/>
  <c r="T13" i="65"/>
  <c r="S13" i="65"/>
  <c r="R13" i="65"/>
  <c r="Q13" i="65"/>
  <c r="P13" i="65"/>
  <c r="O13" i="65"/>
  <c r="N13" i="65"/>
  <c r="M13" i="65"/>
  <c r="L13" i="65"/>
  <c r="K13" i="65"/>
  <c r="J13" i="65"/>
  <c r="I13" i="65"/>
  <c r="AO12" i="65"/>
  <c r="AN12" i="65"/>
  <c r="AM12" i="65"/>
  <c r="AL12" i="65"/>
  <c r="AK12" i="65"/>
  <c r="AJ12" i="65"/>
  <c r="AI12" i="65"/>
  <c r="AH12" i="65"/>
  <c r="AG12" i="65"/>
  <c r="AF12" i="65"/>
  <c r="AE12" i="65"/>
  <c r="AD12" i="65"/>
  <c r="AC12" i="65"/>
  <c r="AB12" i="65"/>
  <c r="AA12" i="65"/>
  <c r="Z12" i="65"/>
  <c r="Y12" i="65"/>
  <c r="X12" i="65"/>
  <c r="W12" i="65"/>
  <c r="V12" i="65"/>
  <c r="U12" i="65"/>
  <c r="T12" i="65"/>
  <c r="S12" i="65"/>
  <c r="R12" i="65"/>
  <c r="Q12" i="65"/>
  <c r="P12" i="65"/>
  <c r="O12" i="65"/>
  <c r="N12" i="65"/>
  <c r="M12" i="65"/>
  <c r="L12" i="65"/>
  <c r="K12" i="65"/>
  <c r="J12" i="65"/>
  <c r="I12" i="65"/>
  <c r="AO11" i="65"/>
  <c r="AN11" i="65"/>
  <c r="AM11" i="65"/>
  <c r="AL11" i="65"/>
  <c r="AK11" i="65"/>
  <c r="AJ11" i="65"/>
  <c r="AI11" i="65"/>
  <c r="AH11" i="65"/>
  <c r="AG11" i="65"/>
  <c r="AF11" i="65"/>
  <c r="AE11" i="65"/>
  <c r="AD11" i="65"/>
  <c r="AC11" i="65"/>
  <c r="AB11" i="65"/>
  <c r="AA11" i="65"/>
  <c r="Z11" i="65"/>
  <c r="Y11" i="65"/>
  <c r="X11" i="65"/>
  <c r="W11" i="65"/>
  <c r="V11" i="65"/>
  <c r="U11" i="65"/>
  <c r="T11" i="65"/>
  <c r="S11" i="65"/>
  <c r="R11" i="65"/>
  <c r="Q11" i="65"/>
  <c r="P11" i="65"/>
  <c r="O11" i="65"/>
  <c r="N11" i="65"/>
  <c r="M11" i="65"/>
  <c r="L11" i="65"/>
  <c r="K11" i="65"/>
  <c r="J11" i="65"/>
  <c r="I11" i="65"/>
  <c r="AO10" i="65"/>
  <c r="AN10" i="65"/>
  <c r="AM10" i="65"/>
  <c r="AL10" i="65"/>
  <c r="AK10" i="65"/>
  <c r="AJ10" i="65"/>
  <c r="AI10" i="65"/>
  <c r="AH10" i="65"/>
  <c r="AG10" i="65"/>
  <c r="AF10" i="65"/>
  <c r="AE10" i="65"/>
  <c r="AD10" i="65"/>
  <c r="AC10" i="65"/>
  <c r="AB10" i="65"/>
  <c r="AA10" i="65"/>
  <c r="Z10" i="65"/>
  <c r="Y10" i="65"/>
  <c r="X10" i="65"/>
  <c r="W10" i="65"/>
  <c r="V10" i="65"/>
  <c r="U10" i="65"/>
  <c r="T10" i="65"/>
  <c r="S10" i="65"/>
  <c r="R10" i="65"/>
  <c r="Q10" i="65"/>
  <c r="P10" i="65"/>
  <c r="O10" i="65"/>
  <c r="N10" i="65"/>
  <c r="M10" i="65"/>
  <c r="L10" i="65"/>
  <c r="K10" i="65"/>
  <c r="J10" i="65"/>
  <c r="I10" i="65"/>
  <c r="AO9" i="65"/>
  <c r="AN9" i="65"/>
  <c r="AM9" i="65"/>
  <c r="AL9" i="65"/>
  <c r="AK9" i="65"/>
  <c r="AJ9" i="65"/>
  <c r="AI9" i="65"/>
  <c r="AH9" i="65"/>
  <c r="AG9" i="65"/>
  <c r="AF9" i="65"/>
  <c r="AE9" i="65"/>
  <c r="AD9" i="65"/>
  <c r="AC9" i="65"/>
  <c r="AB9" i="65"/>
  <c r="AA9" i="65"/>
  <c r="Z9" i="65"/>
  <c r="Y9" i="65"/>
  <c r="X9" i="65"/>
  <c r="W9" i="65"/>
  <c r="V9" i="65"/>
  <c r="U9" i="65"/>
  <c r="T9" i="65"/>
  <c r="S9" i="65"/>
  <c r="R9" i="65"/>
  <c r="Q9" i="65"/>
  <c r="P9" i="65"/>
  <c r="O9" i="65"/>
  <c r="N9" i="65"/>
  <c r="M9" i="65"/>
  <c r="L9" i="65"/>
  <c r="K9" i="65"/>
  <c r="J9" i="65"/>
  <c r="I9" i="65"/>
  <c r="AO8" i="65"/>
  <c r="AN8" i="65"/>
  <c r="AM8" i="65"/>
  <c r="AL8" i="65"/>
  <c r="AK8" i="65"/>
  <c r="AJ8" i="65"/>
  <c r="AI8" i="65"/>
  <c r="AH8" i="65"/>
  <c r="AG8" i="65"/>
  <c r="AF8" i="65"/>
  <c r="AE8" i="65"/>
  <c r="AD8" i="65"/>
  <c r="AC8" i="65"/>
  <c r="AB8" i="65"/>
  <c r="AA8" i="65"/>
  <c r="Z8" i="65"/>
  <c r="Y8" i="65"/>
  <c r="X8" i="65"/>
  <c r="W8" i="65"/>
  <c r="V8" i="65"/>
  <c r="U8" i="65"/>
  <c r="T8" i="65"/>
  <c r="S8" i="65"/>
  <c r="R8" i="65"/>
  <c r="Q8" i="65"/>
  <c r="P8" i="65"/>
  <c r="O8" i="65"/>
  <c r="N8" i="65"/>
  <c r="M8" i="65"/>
  <c r="L8" i="65"/>
  <c r="K8" i="65"/>
  <c r="J8" i="65"/>
  <c r="I8" i="65"/>
  <c r="AO7" i="65"/>
  <c r="AN7" i="65"/>
  <c r="AM7" i="65"/>
  <c r="AL7" i="65"/>
  <c r="AK7" i="65"/>
  <c r="AJ7" i="65"/>
  <c r="AI7" i="65"/>
  <c r="AH7" i="65"/>
  <c r="AG7" i="65"/>
  <c r="AF7" i="65"/>
  <c r="AE7" i="65"/>
  <c r="AD7" i="65"/>
  <c r="AC7" i="65"/>
  <c r="AB7" i="65"/>
  <c r="AA7" i="65"/>
  <c r="Z7" i="65"/>
  <c r="Y7" i="65"/>
  <c r="X7" i="65"/>
  <c r="W7" i="65"/>
  <c r="V7" i="65"/>
  <c r="U7" i="65"/>
  <c r="T7" i="65"/>
  <c r="S7" i="65"/>
  <c r="R7" i="65"/>
  <c r="Q7" i="65"/>
  <c r="P7" i="65"/>
  <c r="O7" i="65"/>
  <c r="N7" i="65"/>
  <c r="M7" i="65"/>
  <c r="L7" i="65"/>
  <c r="K7" i="65"/>
  <c r="J7" i="65"/>
  <c r="I7" i="65"/>
  <c r="D13" i="64" l="1"/>
  <c r="C13" i="64"/>
  <c r="B13" i="64"/>
  <c r="D12" i="64"/>
  <c r="C12" i="64"/>
  <c r="B12" i="64"/>
  <c r="D11" i="64"/>
  <c r="C11" i="64"/>
  <c r="B11" i="64"/>
  <c r="D10" i="64"/>
  <c r="C10" i="64"/>
  <c r="B10" i="64"/>
  <c r="D9" i="64"/>
  <c r="C9" i="64"/>
  <c r="B9" i="64"/>
  <c r="D8" i="64"/>
  <c r="C8" i="64"/>
  <c r="B8" i="64"/>
  <c r="D7" i="64"/>
  <c r="C7" i="64"/>
  <c r="B7" i="64"/>
  <c r="D6" i="64"/>
  <c r="C6" i="64"/>
  <c r="B6" i="64"/>
  <c r="D5" i="64"/>
  <c r="C5" i="64"/>
  <c r="B5" i="64"/>
  <c r="D4" i="64"/>
  <c r="C4" i="64"/>
  <c r="B4" i="64"/>
  <c r="K32" i="63"/>
  <c r="J32" i="63"/>
  <c r="I32" i="63"/>
  <c r="H32" i="63"/>
  <c r="G32" i="63"/>
  <c r="F32" i="63"/>
  <c r="E32" i="63"/>
  <c r="D32" i="63"/>
  <c r="C32" i="63"/>
  <c r="K31" i="63"/>
  <c r="J31" i="63"/>
  <c r="I31" i="63"/>
  <c r="H31" i="63"/>
  <c r="G31" i="63"/>
  <c r="F31" i="63"/>
  <c r="E31" i="63"/>
  <c r="D31" i="63"/>
  <c r="C31" i="63"/>
  <c r="K30" i="63"/>
  <c r="J30" i="63"/>
  <c r="I30" i="63"/>
  <c r="H30" i="63"/>
  <c r="G30" i="63"/>
  <c r="F30" i="63"/>
  <c r="E30" i="63"/>
  <c r="D30" i="63"/>
  <c r="C30" i="63"/>
  <c r="B32" i="63"/>
  <c r="B31" i="63"/>
  <c r="B30" i="63"/>
  <c r="B5" i="62"/>
  <c r="C5" i="62"/>
  <c r="D5" i="62"/>
  <c r="B6" i="62"/>
  <c r="C6" i="62"/>
  <c r="D6" i="62"/>
  <c r="B7" i="62"/>
  <c r="C7" i="62"/>
  <c r="D7" i="62"/>
  <c r="B8" i="62"/>
  <c r="C8" i="62"/>
  <c r="D8" i="62"/>
  <c r="B9" i="62"/>
  <c r="C9" i="62"/>
  <c r="D9" i="62"/>
  <c r="B10" i="62"/>
  <c r="C10" i="62"/>
  <c r="D10" i="62"/>
  <c r="B11" i="62"/>
  <c r="C11" i="62"/>
  <c r="D11" i="62"/>
  <c r="B12" i="62"/>
  <c r="C12" i="62"/>
  <c r="D12" i="62"/>
  <c r="B13" i="62"/>
  <c r="C13" i="62"/>
  <c r="D13" i="62"/>
  <c r="B14" i="62"/>
  <c r="C14" i="62"/>
  <c r="D14" i="62"/>
  <c r="B15" i="62"/>
  <c r="C15" i="62"/>
  <c r="D15" i="62"/>
  <c r="B16" i="62"/>
  <c r="C16" i="62"/>
  <c r="D16" i="62"/>
  <c r="B17" i="62"/>
  <c r="C17" i="62"/>
  <c r="D17" i="62"/>
  <c r="B18" i="62"/>
  <c r="C18" i="62"/>
  <c r="D18" i="62"/>
  <c r="B19" i="62"/>
  <c r="C19" i="62"/>
  <c r="D19" i="62"/>
  <c r="B20" i="62"/>
  <c r="C20" i="62"/>
  <c r="D20" i="62"/>
  <c r="B21" i="62"/>
  <c r="C21" i="62"/>
  <c r="D21" i="62"/>
  <c r="B22" i="62"/>
  <c r="C22" i="62"/>
  <c r="D22" i="62"/>
  <c r="B23" i="62"/>
  <c r="C23" i="62"/>
  <c r="D23" i="62"/>
  <c r="B24" i="62"/>
  <c r="C24" i="62"/>
  <c r="D24" i="62"/>
  <c r="B25" i="62"/>
  <c r="C25" i="62"/>
  <c r="D25" i="62"/>
  <c r="B26" i="62"/>
  <c r="C26" i="62"/>
  <c r="D26" i="62"/>
  <c r="B27" i="62"/>
  <c r="C27" i="62"/>
  <c r="D27" i="62"/>
  <c r="B28" i="62"/>
  <c r="C28" i="62"/>
  <c r="D28" i="62"/>
  <c r="D4" i="62"/>
  <c r="C4" i="62"/>
  <c r="B4" i="62"/>
  <c r="AA44" i="61"/>
  <c r="Z44" i="61"/>
  <c r="Y44" i="61"/>
  <c r="X44" i="61"/>
  <c r="W44" i="61"/>
  <c r="V44" i="61"/>
  <c r="U44" i="61"/>
  <c r="T44" i="61"/>
  <c r="S44" i="61"/>
  <c r="R44" i="61"/>
  <c r="Q44" i="61"/>
  <c r="P44" i="61"/>
  <c r="O44" i="61"/>
  <c r="N44" i="61"/>
  <c r="M44" i="61"/>
  <c r="L44" i="61"/>
  <c r="K44" i="61"/>
  <c r="J44" i="61"/>
  <c r="I44" i="61"/>
  <c r="H44" i="61"/>
  <c r="G44" i="61"/>
  <c r="F44" i="61"/>
  <c r="E44" i="61"/>
  <c r="D44" i="61"/>
  <c r="AA43" i="61"/>
  <c r="Z43" i="61"/>
  <c r="Y43" i="61"/>
  <c r="X43" i="61"/>
  <c r="W43" i="61"/>
  <c r="V43" i="61"/>
  <c r="U43" i="61"/>
  <c r="T43" i="61"/>
  <c r="S43" i="61"/>
  <c r="R43" i="61"/>
  <c r="Q43" i="61"/>
  <c r="P43" i="61"/>
  <c r="O43" i="61"/>
  <c r="N43" i="61"/>
  <c r="M43" i="61"/>
  <c r="L43" i="61"/>
  <c r="K43" i="61"/>
  <c r="J43" i="61"/>
  <c r="I43" i="61"/>
  <c r="H43" i="61"/>
  <c r="G43" i="61"/>
  <c r="F43" i="61"/>
  <c r="E43" i="61"/>
  <c r="D43" i="61"/>
  <c r="AA42" i="61"/>
  <c r="Z42" i="61"/>
  <c r="Y42" i="61"/>
  <c r="X42" i="61"/>
  <c r="W42" i="61"/>
  <c r="V42" i="61"/>
  <c r="U42" i="61"/>
  <c r="T42" i="61"/>
  <c r="S42" i="61"/>
  <c r="R42" i="61"/>
  <c r="Q42" i="61"/>
  <c r="P42" i="61"/>
  <c r="O42" i="61"/>
  <c r="N42" i="61"/>
  <c r="M42" i="61"/>
  <c r="L42" i="61"/>
  <c r="K42" i="61"/>
  <c r="J42" i="61"/>
  <c r="I42" i="61"/>
  <c r="H42" i="61"/>
  <c r="G42" i="61"/>
  <c r="F42" i="61"/>
  <c r="E42" i="61"/>
  <c r="D42" i="61"/>
  <c r="C44" i="61"/>
  <c r="C43" i="61"/>
  <c r="C42" i="61"/>
  <c r="AU39" i="61"/>
  <c r="AT39" i="61"/>
  <c r="AS39" i="61"/>
  <c r="AR39" i="61"/>
  <c r="AQ39" i="61"/>
  <c r="AP39" i="61"/>
  <c r="AO39" i="61"/>
  <c r="AN39" i="61"/>
  <c r="AM39" i="61"/>
  <c r="AL39" i="61"/>
  <c r="AK39" i="61"/>
  <c r="AJ39" i="61"/>
  <c r="AI39" i="61"/>
  <c r="AH39" i="61"/>
  <c r="AG39" i="61"/>
  <c r="AF39" i="61"/>
  <c r="AE39" i="61"/>
  <c r="AD39" i="61"/>
  <c r="AC39" i="61"/>
  <c r="AB39" i="61"/>
  <c r="AA39" i="61"/>
  <c r="Z39" i="61"/>
  <c r="Y39" i="61"/>
  <c r="X39" i="61"/>
  <c r="W39" i="61"/>
  <c r="V39" i="61"/>
  <c r="U39" i="61"/>
  <c r="T39" i="61"/>
  <c r="S39" i="61"/>
  <c r="R39" i="61"/>
  <c r="Q39" i="61"/>
  <c r="P39" i="61"/>
  <c r="O39" i="61"/>
  <c r="N39" i="61"/>
  <c r="M39" i="61"/>
  <c r="L39" i="61"/>
  <c r="K39" i="61"/>
  <c r="J39" i="61"/>
  <c r="I39" i="61"/>
  <c r="H39" i="61"/>
  <c r="G39" i="61"/>
  <c r="F39" i="61"/>
  <c r="E39" i="61"/>
  <c r="D39" i="61"/>
  <c r="C39" i="61"/>
  <c r="E28" i="4" l="1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4" i="4"/>
  <c r="AV31" i="22"/>
  <c r="AU31" i="22"/>
  <c r="AT31" i="22"/>
  <c r="AS31" i="22"/>
  <c r="AR31" i="22"/>
  <c r="AQ31" i="22"/>
  <c r="AP31" i="22"/>
  <c r="AO31" i="22"/>
  <c r="AN31" i="22"/>
  <c r="AM31" i="22"/>
  <c r="AL31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C31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V29" i="22"/>
  <c r="AU29" i="22"/>
  <c r="AT29" i="22"/>
  <c r="AS29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B31" i="22"/>
  <c r="B30" i="22"/>
  <c r="B29" i="22"/>
  <c r="B28" i="22"/>
</calcChain>
</file>

<file path=xl/sharedStrings.xml><?xml version="1.0" encoding="utf-8"?>
<sst xmlns="http://schemas.openxmlformats.org/spreadsheetml/2006/main" count="565" uniqueCount="265">
  <si>
    <t>Title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</si>
  <si>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</si>
  <si>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</si>
  <si>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</si>
  <si>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</si>
  <si>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</si>
  <si>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</si>
  <si>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</si>
  <si>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</si>
  <si>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</si>
  <si>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</si>
  <si>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</si>
  <si>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</si>
  <si>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</si>
  <si>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</si>
  <si>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</si>
  <si>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</si>
  <si>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</si>
  <si>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</si>
  <si>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</si>
  <si>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</si>
  <si>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</si>
  <si>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</si>
  <si>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</si>
  <si>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</si>
  <si>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</si>
  <si>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</si>
  <si>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</si>
  <si>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</si>
  <si>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</si>
  <si>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</si>
  <si>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</si>
  <si>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</si>
  <si>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</si>
  <si>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</si>
  <si>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</si>
  <si>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</si>
  <si>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</si>
  <si>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</si>
  <si>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</si>
  <si>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</si>
  <si>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</si>
  <si>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</si>
  <si>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</si>
  <si>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</si>
  <si>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</si>
  <si>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</si>
  <si>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</si>
  <si>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OPERACIONES DE LAS EMPRESAS ESTATALES NO FINANCIERAS:   1970 - 2013 1/</t>
  </si>
  <si>
    <t>(Porcentaje del PBI)</t>
  </si>
  <si>
    <t xml:space="preserve">1993 </t>
  </si>
  <si>
    <t xml:space="preserve">1998  </t>
  </si>
  <si>
    <t xml:space="preserve">1999  </t>
  </si>
  <si>
    <t xml:space="preserve">2000  </t>
  </si>
  <si>
    <t xml:space="preserve">2001  </t>
  </si>
  <si>
    <t xml:space="preserve">2002  </t>
  </si>
  <si>
    <t>2003  1/</t>
  </si>
  <si>
    <t>2004  1/</t>
  </si>
  <si>
    <t>2005  1/</t>
  </si>
  <si>
    <t>2006  1/</t>
  </si>
  <si>
    <t>2007  1/</t>
  </si>
  <si>
    <t>2008  1/</t>
  </si>
  <si>
    <t>2009  1/</t>
  </si>
  <si>
    <t>2010  1/</t>
  </si>
  <si>
    <t>2011  1/</t>
  </si>
  <si>
    <t>2012  1/</t>
  </si>
  <si>
    <t>2013  1/</t>
  </si>
  <si>
    <t>I.     INGRESOS CORRIENTES</t>
  </si>
  <si>
    <t>II.   GASTOS NO FINANCIEROS</t>
  </si>
  <si>
    <t xml:space="preserve">              - Gastos Corrientes</t>
  </si>
  <si>
    <t xml:space="preserve">              - Gastos de Capital</t>
  </si>
  <si>
    <t>III.  INGRESOS DE CAPITAL</t>
  </si>
  <si>
    <t>IV.  RESULTADO PRIMARIO (I-II+III)</t>
  </si>
  <si>
    <t>V.    INTERESES</t>
  </si>
  <si>
    <t>IV.  RESULTADO ECONÓMICO</t>
  </si>
  <si>
    <t>1/  Preliminar.</t>
  </si>
  <si>
    <t>Fuente:                    Empresas estatales y Fondo Nacional de Financiamiento de la Actividad Empresarial del Estado (FONAFE).</t>
  </si>
  <si>
    <t>Elaboración:            Gerencia de Estudios Económicos</t>
  </si>
  <si>
    <t>expenses</t>
  </si>
  <si>
    <t>revenues</t>
  </si>
  <si>
    <t>capital formation</t>
  </si>
  <si>
    <t>surplus</t>
  </si>
  <si>
    <t>financial results of state-owned enterprises</t>
  </si>
  <si>
    <t>OPERACIONES DEL SECTOR PÚBLICO NO FINANCIERO:  1970 - 2011 1/</t>
  </si>
  <si>
    <t xml:space="preserve">1994 </t>
  </si>
  <si>
    <t xml:space="preserve">  I.    RESULTADO PRIMARIO</t>
  </si>
  <si>
    <t xml:space="preserve">1. Resultado Primario del Gobierno Central </t>
  </si>
  <si>
    <t xml:space="preserve">    a. Ingresos corrientes</t>
  </si>
  <si>
    <t xml:space="preserve">         i. Ingresos tributarios</t>
  </si>
  <si>
    <t xml:space="preserve">        ii. No tributarios </t>
  </si>
  <si>
    <t xml:space="preserve">    b. Gasto no financiero </t>
  </si>
  <si>
    <t xml:space="preserve">         i. Corriente</t>
  </si>
  <si>
    <t xml:space="preserve">        ii. Capital</t>
  </si>
  <si>
    <t xml:space="preserve">    c. Ingresos de capital  2/</t>
  </si>
  <si>
    <t>2. Resultado Primario de Otras Entidades</t>
  </si>
  <si>
    <t xml:space="preserve"> II.    INTERESES </t>
  </si>
  <si>
    <t xml:space="preserve"> III.   RESULTADO ECONÓMICO (I -II) </t>
  </si>
  <si>
    <t xml:space="preserve"> IV.   FINANCIAMIENTO </t>
  </si>
  <si>
    <t>1. Externo</t>
  </si>
  <si>
    <t>2. Interno</t>
  </si>
  <si>
    <t>3. Privatización</t>
  </si>
  <si>
    <t>2/  Deduce el pago al American International Group y al Convenio Perú-Alemania.</t>
  </si>
  <si>
    <t>Fuente:           MEF, Banco de la Nación, BCRP, Sunat, Aduanas, EsSalud, sociedades de beneficencia pública, gobiernos locales, empresas estatales e instituciones públicas.</t>
  </si>
  <si>
    <t>Elaboración:   Gerencia de Estudios Económicos</t>
  </si>
  <si>
    <t>GSE surplus</t>
  </si>
  <si>
    <t>primary surplus</t>
  </si>
  <si>
    <t>interest flow</t>
  </si>
  <si>
    <t/>
  </si>
  <si>
    <t>BALANZA DE PAGOS</t>
  </si>
  <si>
    <t xml:space="preserve">1950 </t>
  </si>
  <si>
    <t xml:space="preserve">1951 </t>
  </si>
  <si>
    <t xml:space="preserve">1952 </t>
  </si>
  <si>
    <t xml:space="preserve">1953 </t>
  </si>
  <si>
    <t xml:space="preserve">1954 </t>
  </si>
  <si>
    <t xml:space="preserve">1955 </t>
  </si>
  <si>
    <t xml:space="preserve">1956 </t>
  </si>
  <si>
    <t xml:space="preserve">1957 </t>
  </si>
  <si>
    <t xml:space="preserve">1958 </t>
  </si>
  <si>
    <t xml:space="preserve">1959 </t>
  </si>
  <si>
    <t xml:space="preserve">1960 </t>
  </si>
  <si>
    <t xml:space="preserve">1961 </t>
  </si>
  <si>
    <t xml:space="preserve">1962 </t>
  </si>
  <si>
    <t xml:space="preserve">1963 </t>
  </si>
  <si>
    <t xml:space="preserve">1964 </t>
  </si>
  <si>
    <t xml:space="preserve">1965 </t>
  </si>
  <si>
    <t xml:space="preserve">1966 </t>
  </si>
  <si>
    <t xml:space="preserve">1967 </t>
  </si>
  <si>
    <t xml:space="preserve">1968 </t>
  </si>
  <si>
    <t xml:space="preserve">1969 </t>
  </si>
  <si>
    <t xml:space="preserve">1970 </t>
  </si>
  <si>
    <t xml:space="preserve">1971 </t>
  </si>
  <si>
    <t xml:space="preserve">1972 </t>
  </si>
  <si>
    <t xml:space="preserve">1973 </t>
  </si>
  <si>
    <t xml:space="preserve">1974 </t>
  </si>
  <si>
    <t xml:space="preserve">1975 </t>
  </si>
  <si>
    <t xml:space="preserve">1976 </t>
  </si>
  <si>
    <t xml:space="preserve">1977 </t>
  </si>
  <si>
    <t xml:space="preserve">1978 </t>
  </si>
  <si>
    <t xml:space="preserve">1979 </t>
  </si>
  <si>
    <t xml:space="preserve">1980 </t>
  </si>
  <si>
    <t xml:space="preserve">1981 </t>
  </si>
  <si>
    <t xml:space="preserve">1982 </t>
  </si>
  <si>
    <t xml:space="preserve">1983 </t>
  </si>
  <si>
    <t xml:space="preserve">1984 </t>
  </si>
  <si>
    <t xml:space="preserve">1985 </t>
  </si>
  <si>
    <t xml:space="preserve">1986 </t>
  </si>
  <si>
    <t xml:space="preserve">1987 </t>
  </si>
  <si>
    <t xml:space="preserve">1988 </t>
  </si>
  <si>
    <t xml:space="preserve">1989 </t>
  </si>
  <si>
    <t xml:space="preserve">1990 </t>
  </si>
  <si>
    <t xml:space="preserve">1991 </t>
  </si>
  <si>
    <t xml:space="preserve">1992 </t>
  </si>
  <si>
    <t xml:space="preserve">1995 </t>
  </si>
  <si>
    <t xml:space="preserve">1996 </t>
  </si>
  <si>
    <t xml:space="preserve">1997 </t>
  </si>
  <si>
    <t xml:space="preserve">1998 </t>
  </si>
  <si>
    <t xml:space="preserve">1999 </t>
  </si>
  <si>
    <t xml:space="preserve">2000 </t>
  </si>
  <si>
    <t xml:space="preserve">2001 </t>
  </si>
  <si>
    <t xml:space="preserve">2002 </t>
  </si>
  <si>
    <t xml:space="preserve">2003 </t>
  </si>
  <si>
    <t xml:space="preserve">2004 </t>
  </si>
  <si>
    <t xml:space="preserve">2005 </t>
  </si>
  <si>
    <t xml:space="preserve">2006 </t>
  </si>
  <si>
    <t xml:space="preserve">2007 </t>
  </si>
  <si>
    <t xml:space="preserve">2008 </t>
  </si>
  <si>
    <t xml:space="preserve">2009 </t>
  </si>
  <si>
    <t xml:space="preserve">2010 </t>
  </si>
  <si>
    <t xml:space="preserve">  I.  BALANZA EN CUENTA CORRIENTE</t>
  </si>
  <si>
    <t xml:space="preserve">        1. NX</t>
  </si>
  <si>
    <t xml:space="preserve">             a. Exportaciones FOB</t>
  </si>
  <si>
    <t xml:space="preserve">             b. Importaciones FOB</t>
  </si>
  <si>
    <t xml:space="preserve">        2. Servicios</t>
  </si>
  <si>
    <t xml:space="preserve">             a. Exportaciones</t>
  </si>
  <si>
    <t xml:space="preserve">             b. Importaciones</t>
  </si>
  <si>
    <t xml:space="preserve">        3. Renta de factores</t>
  </si>
  <si>
    <t xml:space="preserve">             a. interest paid to private capital</t>
  </si>
  <si>
    <t xml:space="preserve">             b. interest paid to governments</t>
  </si>
  <si>
    <t xml:space="preserve">        4. Transferencias corrientes</t>
  </si>
  <si>
    <t xml:space="preserve"> II.  CUENTA FINANCIERA</t>
  </si>
  <si>
    <t xml:space="preserve">        1. Privately held debt</t>
  </si>
  <si>
    <t xml:space="preserve">        2. held by other governments</t>
  </si>
  <si>
    <t xml:space="preserve">        3. Capitales de corto plazo</t>
  </si>
  <si>
    <t>III.  funds from international-governmental organizations</t>
  </si>
  <si>
    <t>IV. ERRORES Y OMISIONES NETOS</t>
  </si>
  <si>
    <t xml:space="preserve"> V. DRESERVES </t>
  </si>
  <si>
    <t>Primary Deficity</t>
  </si>
  <si>
    <t xml:space="preserve">Fuente:  BCRP, Ministerio de Economía y Finanzas (MEF), SBS, Superintendencia Nacional de Administración Tributaria (Sunat), Ministerio de Relaciones Exteriores, Cofide, ONP, FCR, Zofratacna, </t>
  </si>
  <si>
    <t xml:space="preserve">              Banco de la Nación, Cavali S.A.ICLV, Proinversión, Bank for International Settlements (BIS) y empresas. </t>
  </si>
  <si>
    <t>Elaboración:  Gerencia Central de Estudios Económicos</t>
  </si>
  <si>
    <t>key components of balance of payments</t>
  </si>
  <si>
    <t>held by other governments</t>
  </si>
  <si>
    <t>interest paid</t>
  </si>
  <si>
    <t>held by international organizations</t>
  </si>
  <si>
    <t>Miles de nuevos soles</t>
  </si>
  <si>
    <t>Millones de nuevos soles</t>
  </si>
  <si>
    <t>III.</t>
  </si>
  <si>
    <t>CRÉDITO INTERNO (A+B+C-D+E)</t>
  </si>
  <si>
    <t>Domestic Credit</t>
  </si>
  <si>
    <t>A.</t>
  </si>
  <si>
    <t>Sector público (neto)</t>
  </si>
  <si>
    <t>Net Gov</t>
  </si>
  <si>
    <t>B.</t>
  </si>
  <si>
    <t>Sector privado</t>
  </si>
  <si>
    <t>Net Private</t>
  </si>
  <si>
    <t>C.</t>
  </si>
  <si>
    <t>Sistema bancario</t>
  </si>
  <si>
    <t>Bank Credit</t>
  </si>
  <si>
    <t xml:space="preserve">- </t>
  </si>
  <si>
    <t>Banco de la Nación</t>
  </si>
  <si>
    <t>Gov Bank</t>
  </si>
  <si>
    <t>Banca de fomento</t>
  </si>
  <si>
    <t>Agro Bank</t>
  </si>
  <si>
    <t>Empresas bancarias</t>
  </si>
  <si>
    <t>Banks</t>
  </si>
  <si>
    <t>IV. OBLIGACIONES MONETARIAS</t>
  </si>
  <si>
    <t>CON EL SECTOR PRIVADO (I+II+III)</t>
  </si>
  <si>
    <t>En moneda nacional</t>
  </si>
  <si>
    <t>1.</t>
  </si>
  <si>
    <t>Emisión primaria</t>
  </si>
  <si>
    <t>1.1</t>
  </si>
  <si>
    <t>Billetes y monedas emitidos</t>
  </si>
  <si>
    <t>Fondos en bóveda de bancos</t>
  </si>
  <si>
    <t>En circulación 4/</t>
  </si>
  <si>
    <t xml:space="preserve">              2. Depósitos en moneda nacional</t>
  </si>
  <si>
    <t>1.2</t>
  </si>
  <si>
    <t xml:space="preserve">Depósitos </t>
  </si>
  <si>
    <t>Resto del sistema financiero</t>
  </si>
  <si>
    <t>2.</t>
  </si>
  <si>
    <t>Valores emitidos  3/</t>
  </si>
  <si>
    <t>En moneda extranjera</t>
  </si>
  <si>
    <t>(Millones de US$)</t>
  </si>
  <si>
    <t xml:space="preserve">              1. Depósitos en moneda extranjera</t>
  </si>
  <si>
    <t xml:space="preserve">                 - Banca</t>
  </si>
  <si>
    <t xml:space="preserve">                 - Resto</t>
  </si>
  <si>
    <t xml:space="preserve">              2. Certificados </t>
  </si>
  <si>
    <t xml:space="preserve">Certificados </t>
  </si>
  <si>
    <t>domestic credit</t>
  </si>
  <si>
    <t>net gov</t>
  </si>
  <si>
    <t>net private</t>
  </si>
  <si>
    <t>gov bank</t>
  </si>
  <si>
    <t>agro bank</t>
  </si>
  <si>
    <t>banks</t>
  </si>
  <si>
    <t>INGRESOS CORRIENTES DEL GOBIERNO CENTRAL:  1970 - 2013</t>
  </si>
  <si>
    <t>I.  INGRESOS TRIBUTARIOS</t>
  </si>
  <si>
    <t xml:space="preserve">      1. Income Taxes</t>
  </si>
  <si>
    <t xml:space="preserve">      2. Impuestos al patrimonio</t>
  </si>
  <si>
    <t xml:space="preserve">      3. Export Tax</t>
  </si>
  <si>
    <t xml:space="preserve">      4. Import Taxes</t>
  </si>
  <si>
    <t xml:space="preserve">      5. Sales Tax</t>
  </si>
  <si>
    <t xml:space="preserve">              - Interno</t>
  </si>
  <si>
    <t xml:space="preserve">              - Importaciones</t>
  </si>
  <si>
    <t xml:space="preserve">      6. Oil/Tobacco/Alcohol Tax</t>
  </si>
  <si>
    <t xml:space="preserve">              - Combustibles</t>
  </si>
  <si>
    <t xml:space="preserve">              - Otros</t>
  </si>
  <si>
    <t xml:space="preserve">      7. Otros ingresos tributarios</t>
  </si>
  <si>
    <t xml:space="preserve">      8. Documentos valorados</t>
  </si>
  <si>
    <t>II.   INGRESOS NO TRIBUTARIOS</t>
  </si>
  <si>
    <t>III. TOTAL (I+ II)</t>
  </si>
  <si>
    <t>Fuente:            MEF, Banco de la Nación, BCRP, Sunat, Aduanas, Enci, Ecasa y Petroperú.</t>
  </si>
  <si>
    <t>income tax</t>
  </si>
  <si>
    <t>export tax</t>
  </si>
  <si>
    <t>import tax</t>
  </si>
  <si>
    <t>sales tax</t>
  </si>
  <si>
    <t>oil/tobacco/alcohol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</si>
</sst>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\ ##0"/>
    <numFmt numFmtId="166" formatCode="#,##0.0"/>
    <numFmt numFmtId="167" formatCode="dd\-mmm\-yy_)"/>
    <numFmt numFmtId="168" formatCode="#\ ###\ ##0.0_ ;\-#\ ###\ ##0.0\ "/>
    <numFmt numFmtId="169" formatCode="#\ ###\ ##0_ ;\-#\ ###\ ##0\ "/>
    <numFmt numFmtId="170" formatCode="###0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Helv"/>
    </font>
    <font>
      <sz val="10"/>
      <name val="Helv"/>
    </font>
    <font>
      <b/>
      <sz val="10"/>
      <color indexed="8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</cellStyleXfs>
  <cellXfs count="81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165" fontId="6" fillId="0" borderId="0" xfId="0" applyNumberFormat="1" applyFont="1" applyAlignment="1">
      <alignment horizontal="centerContinuous"/>
    </xf>
    <xf numFmtId="165" fontId="7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8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165" fontId="7" fillId="0" borderId="2" xfId="0" applyNumberFormat="1" applyFont="1" applyBorder="1" applyAlignment="1">
      <alignment horizontal="centerContinuous"/>
    </xf>
    <xf numFmtId="0" fontId="6" fillId="0" borderId="0" xfId="0" applyFont="1"/>
    <xf numFmtId="165" fontId="6" fillId="0" borderId="0" xfId="0" applyNumberFormat="1" applyFont="1"/>
    <xf numFmtId="165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65" fontId="6" fillId="0" borderId="0" xfId="0" quotePrefix="1" applyNumberFormat="1" applyFont="1" applyAlignment="1">
      <alignment horizontal="right"/>
    </xf>
    <xf numFmtId="0" fontId="6" fillId="0" borderId="3" xfId="0" applyFont="1" applyBorder="1"/>
    <xf numFmtId="165" fontId="6" fillId="0" borderId="3" xfId="0" applyNumberFormat="1" applyFont="1" applyBorder="1"/>
    <xf numFmtId="0" fontId="7" fillId="0" borderId="0" xfId="0" applyFont="1"/>
    <xf numFmtId="165" fontId="7" fillId="0" borderId="0" xfId="0" applyNumberFormat="1" applyFont="1"/>
    <xf numFmtId="166" fontId="6" fillId="0" borderId="0" xfId="0" applyNumberFormat="1" applyFont="1"/>
    <xf numFmtId="166" fontId="7" fillId="0" borderId="0" xfId="0" applyNumberFormat="1" applyFont="1"/>
    <xf numFmtId="0" fontId="7" fillId="0" borderId="2" xfId="0" applyFont="1" applyBorder="1"/>
    <xf numFmtId="166" fontId="7" fillId="0" borderId="2" xfId="0" applyNumberFormat="1" applyFont="1" applyBorder="1"/>
    <xf numFmtId="166" fontId="0" fillId="0" borderId="0" xfId="0" applyNumberFormat="1"/>
    <xf numFmtId="0" fontId="0" fillId="0" borderId="0" xfId="0" applyAlignment="1">
      <alignment horizontal="centerContinuous"/>
    </xf>
    <xf numFmtId="1" fontId="6" fillId="0" borderId="0" xfId="0" applyNumberFormat="1" applyFont="1"/>
    <xf numFmtId="1" fontId="7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0" fontId="7" fillId="0" borderId="0" xfId="0" quotePrefix="1" applyFont="1"/>
    <xf numFmtId="0" fontId="7" fillId="0" borderId="1" xfId="0" applyFont="1" applyBorder="1"/>
    <xf numFmtId="165" fontId="0" fillId="0" borderId="1" xfId="0" applyNumberFormat="1" applyBorder="1"/>
    <xf numFmtId="165" fontId="0" fillId="0" borderId="0" xfId="0" applyNumberFormat="1"/>
    <xf numFmtId="167" fontId="7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quotePrefix="1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vertical="center"/>
    </xf>
    <xf numFmtId="0" fontId="9" fillId="0" borderId="4" xfId="0" quotePrefix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9" fillId="0" borderId="0" xfId="0" applyFont="1"/>
    <xf numFmtId="168" fontId="9" fillId="0" borderId="0" xfId="0" applyNumberFormat="1" applyFont="1"/>
    <xf numFmtId="168" fontId="10" fillId="2" borderId="0" xfId="11" applyNumberFormat="1" applyFont="1" applyFill="1" applyAlignment="1">
      <alignment horizontal="right" vertical="center" shrinkToFit="1"/>
    </xf>
    <xf numFmtId="169" fontId="4" fillId="0" borderId="0" xfId="0" applyNumberFormat="1" applyFont="1"/>
    <xf numFmtId="168" fontId="4" fillId="0" borderId="0" xfId="0" applyNumberFormat="1" applyFont="1"/>
    <xf numFmtId="168" fontId="11" fillId="2" borderId="0" xfId="11" applyNumberFormat="1" applyFont="1" applyFill="1" applyAlignment="1">
      <alignment horizontal="right" shrinkToFit="1"/>
    </xf>
    <xf numFmtId="168" fontId="11" fillId="2" borderId="0" xfId="11" applyNumberFormat="1" applyFont="1" applyFill="1" applyAlignment="1">
      <alignment horizontal="right" vertical="center" shrinkToFit="1"/>
    </xf>
    <xf numFmtId="9" fontId="9" fillId="0" borderId="0" xfId="10" applyFont="1" applyAlignment="1" applyProtection="1">
      <alignment horizontal="left"/>
    </xf>
    <xf numFmtId="9" fontId="9" fillId="0" borderId="0" xfId="10" applyFont="1" applyAlignment="1" applyProtection="1">
      <alignment horizontal="centerContinuous"/>
    </xf>
    <xf numFmtId="9" fontId="4" fillId="0" borderId="0" xfId="10" applyFont="1" applyAlignment="1">
      <alignment horizontal="centerContinuous"/>
    </xf>
    <xf numFmtId="9" fontId="12" fillId="0" borderId="0" xfId="10" applyFont="1"/>
    <xf numFmtId="9" fontId="0" fillId="0" borderId="0" xfId="10" applyFont="1"/>
    <xf numFmtId="9" fontId="9" fillId="0" borderId="0" xfId="10" applyFont="1" applyAlignment="1">
      <alignment horizontal="centerContinuous"/>
    </xf>
    <xf numFmtId="9" fontId="9" fillId="0" borderId="0" xfId="10" applyFont="1" applyBorder="1" applyAlignment="1">
      <alignment horizontal="centerContinuous"/>
    </xf>
    <xf numFmtId="9" fontId="4" fillId="0" borderId="0" xfId="10" applyFont="1" applyBorder="1" applyAlignment="1">
      <alignment horizontal="centerContinuous"/>
    </xf>
    <xf numFmtId="9" fontId="4" fillId="0" borderId="0" xfId="10" applyFont="1" applyBorder="1"/>
    <xf numFmtId="9" fontId="4" fillId="0" borderId="0" xfId="10" applyFont="1"/>
    <xf numFmtId="9" fontId="13" fillId="0" borderId="0" xfId="10" applyFont="1"/>
    <xf numFmtId="9" fontId="9" fillId="0" borderId="5" xfId="10" applyFont="1" applyBorder="1" applyAlignment="1">
      <alignment horizontal="centerContinuous"/>
    </xf>
    <xf numFmtId="9" fontId="9" fillId="0" borderId="5" xfId="10" applyFont="1" applyBorder="1" applyAlignment="1">
      <alignment horizontal="centerContinuous" vertical="top"/>
    </xf>
    <xf numFmtId="9" fontId="4" fillId="0" borderId="1" xfId="10" quotePrefix="1" applyFont="1" applyBorder="1" applyAlignment="1">
      <alignment horizontal="center"/>
    </xf>
    <xf numFmtId="9" fontId="9" fillId="0" borderId="1" xfId="10" applyFont="1" applyBorder="1" applyAlignment="1">
      <alignment horizontal="center" vertical="top"/>
    </xf>
    <xf numFmtId="9" fontId="9" fillId="0" borderId="0" xfId="10" applyFont="1" applyBorder="1"/>
    <xf numFmtId="9" fontId="14" fillId="0" borderId="0" xfId="10" quotePrefix="1" applyFont="1" applyBorder="1" applyAlignment="1">
      <alignment horizontal="right"/>
    </xf>
    <xf numFmtId="9" fontId="9" fillId="0" borderId="0" xfId="10" applyFont="1"/>
    <xf numFmtId="9" fontId="9" fillId="0" borderId="0" xfId="10" applyFont="1" applyAlignment="1" applyProtection="1"/>
    <xf numFmtId="9" fontId="4" fillId="0" borderId="0" xfId="10" applyFont="1" applyAlignment="1" applyProtection="1">
      <alignment horizontal="left"/>
    </xf>
    <xf numFmtId="9" fontId="15" fillId="0" borderId="0" xfId="10" applyFont="1" applyAlignment="1" applyProtection="1">
      <alignment horizontal="left"/>
    </xf>
    <xf numFmtId="9" fontId="15" fillId="0" borderId="0" xfId="10" applyFont="1"/>
    <xf numFmtId="9" fontId="14" fillId="2" borderId="0" xfId="10" applyFont="1" applyFill="1"/>
    <xf numFmtId="170" fontId="6" fillId="0" borderId="0" xfId="0" applyNumberFormat="1" applyFont="1" applyAlignment="1">
      <alignment horizontal="right"/>
    </xf>
    <xf numFmtId="165" fontId="7" fillId="0" borderId="2" xfId="0" applyNumberFormat="1" applyFont="1" applyBorder="1"/>
    <xf numFmtId="9" fontId="9" fillId="0" borderId="5" xfId="10" applyFont="1" applyBorder="1" applyAlignment="1">
      <alignment horizontal="center" vertical="top" wrapText="1"/>
    </xf>
    <xf numFmtId="9" fontId="9" fillId="0" borderId="1" xfId="10" applyFont="1" applyBorder="1" applyAlignment="1">
      <alignment horizontal="center" vertical="top" wrapText="1"/>
    </xf>
  </cellXfs>
  <cellStyles count="12">
    <cellStyle name="Diseño" xfId="11" xr:uid="{50F7DDB0-1B02-42DE-A7BD-810CA51B8896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10" builtinId="5"/>
    <cellStyle name="Percent 2" xfId="9" xr:uid="{CAF75E87-8A57-434A-AC64-5620FCEB023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'[1]32'!$B$17:$AS$17</c:f>
              <c:numCache>
                <c:formatCode>General</c:formatCode>
                <c:ptCount val="44"/>
                <c:pt idx="0">
                  <c:v>-0.40712087253480889</c:v>
                </c:pt>
                <c:pt idx="1">
                  <c:v>1.0844654233193385</c:v>
                </c:pt>
                <c:pt idx="2">
                  <c:v>0.25850102070614667</c:v>
                </c:pt>
                <c:pt idx="3">
                  <c:v>-0.47528804023027615</c:v>
                </c:pt>
                <c:pt idx="4">
                  <c:v>-4.0074568118139595</c:v>
                </c:pt>
                <c:pt idx="5">
                  <c:v>-4.0113566323557759</c:v>
                </c:pt>
                <c:pt idx="6">
                  <c:v>-3.4003103818815212</c:v>
                </c:pt>
                <c:pt idx="7">
                  <c:v>-1.4037380242798907</c:v>
                </c:pt>
                <c:pt idx="8">
                  <c:v>-0.17125632778159627</c:v>
                </c:pt>
                <c:pt idx="9">
                  <c:v>0.65957222427931372</c:v>
                </c:pt>
                <c:pt idx="10">
                  <c:v>-0.82973999077133676</c:v>
                </c:pt>
                <c:pt idx="11">
                  <c:v>-2.0036997389551465</c:v>
                </c:pt>
                <c:pt idx="12">
                  <c:v>-3.4765009264038662</c:v>
                </c:pt>
                <c:pt idx="13">
                  <c:v>-1.1152781144865367</c:v>
                </c:pt>
                <c:pt idx="14">
                  <c:v>-0.80376809710397279</c:v>
                </c:pt>
                <c:pt idx="15">
                  <c:v>0.82952220567742141</c:v>
                </c:pt>
                <c:pt idx="16">
                  <c:v>-1.1434315000663553</c:v>
                </c:pt>
                <c:pt idx="17">
                  <c:v>-0.4299043319788366</c:v>
                </c:pt>
                <c:pt idx="18">
                  <c:v>-3.2137922292932446</c:v>
                </c:pt>
                <c:pt idx="19">
                  <c:v>0.26582786866302743</c:v>
                </c:pt>
                <c:pt idx="20">
                  <c:v>0.26452676465958158</c:v>
                </c:pt>
                <c:pt idx="21">
                  <c:v>5.3006091695913943E-2</c:v>
                </c:pt>
                <c:pt idx="22">
                  <c:v>0.60720579486309612</c:v>
                </c:pt>
                <c:pt idx="23">
                  <c:v>0.73197379639552573</c:v>
                </c:pt>
                <c:pt idx="24">
                  <c:v>0.4201052321867893</c:v>
                </c:pt>
                <c:pt idx="25">
                  <c:v>-1.961502341104824E-3</c:v>
                </c:pt>
                <c:pt idx="26">
                  <c:v>0.25444985786817342</c:v>
                </c:pt>
                <c:pt idx="27">
                  <c:v>0.67863002042127418</c:v>
                </c:pt>
                <c:pt idx="28">
                  <c:v>-9.5065790474070017E-2</c:v>
                </c:pt>
                <c:pt idx="29">
                  <c:v>2.8988210369777317E-2</c:v>
                </c:pt>
                <c:pt idx="30">
                  <c:v>-0.4905005052572104</c:v>
                </c:pt>
                <c:pt idx="31">
                  <c:v>0.21240794366613766</c:v>
                </c:pt>
                <c:pt idx="32">
                  <c:v>-0.11877197986436012</c:v>
                </c:pt>
                <c:pt idx="33">
                  <c:v>-4.7931414157020145E-2</c:v>
                </c:pt>
                <c:pt idx="34">
                  <c:v>0.12991295140438133</c:v>
                </c:pt>
                <c:pt idx="35">
                  <c:v>0.25588616884544041</c:v>
                </c:pt>
                <c:pt idx="36">
                  <c:v>0.28220230584790862</c:v>
                </c:pt>
                <c:pt idx="37">
                  <c:v>0.18344056870661277</c:v>
                </c:pt>
                <c:pt idx="38">
                  <c:v>3.1276768748760939E-2</c:v>
                </c:pt>
                <c:pt idx="39">
                  <c:v>0.20839889891386804</c:v>
                </c:pt>
                <c:pt idx="40">
                  <c:v>-0.13569442552696664</c:v>
                </c:pt>
                <c:pt idx="41">
                  <c:v>5.081354990469459E-2</c:v>
                </c:pt>
                <c:pt idx="42">
                  <c:v>0.21443437539709456</c:v>
                </c:pt>
                <c:pt idx="43">
                  <c:v>0.15596719860232916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6-4180-9426-D44BDB424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56007216"/>
        <c:axId val="-756009936"/>
      </c:lineChart>
      <c:catAx>
        <c:axId val="-75600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56009936"/>
        <c:crosses val="autoZero"/>
        <c:auto val="1"/>
        <c:lblAlgn val="ctr"/>
        <c:lblOffset val="100"/>
        <c:noMultiLvlLbl val="0"/>
      </c:catAx>
      <c:valAx>
        <c:axId val="-75600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56007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[2]GovResults!$C$16:$AR$16</c:f>
              <c:numCache>
                <c:formatCode>General</c:formatCode>
                <c:ptCount val="42"/>
                <c:pt idx="0">
                  <c:v>16.150215775203463</c:v>
                </c:pt>
                <c:pt idx="1">
                  <c:v>17.289816762746177</c:v>
                </c:pt>
                <c:pt idx="2">
                  <c:v>17.486969175529811</c:v>
                </c:pt>
                <c:pt idx="3">
                  <c:v>17.120839561639976</c:v>
                </c:pt>
                <c:pt idx="4">
                  <c:v>17.074666107312698</c:v>
                </c:pt>
                <c:pt idx="5">
                  <c:v>19.456230828872997</c:v>
                </c:pt>
                <c:pt idx="6">
                  <c:v>19.835543179229223</c:v>
                </c:pt>
                <c:pt idx="7">
                  <c:v>19.622838047690859</c:v>
                </c:pt>
                <c:pt idx="8">
                  <c:v>16.741289245038487</c:v>
                </c:pt>
                <c:pt idx="9">
                  <c:v>14.213649788485405</c:v>
                </c:pt>
                <c:pt idx="10">
                  <c:v>18.678797931782682</c:v>
                </c:pt>
                <c:pt idx="11">
                  <c:v>17.97763932451425</c:v>
                </c:pt>
                <c:pt idx="12">
                  <c:v>17.038165492642182</c:v>
                </c:pt>
                <c:pt idx="13">
                  <c:v>17.175282963092652</c:v>
                </c:pt>
                <c:pt idx="14">
                  <c:v>16.25759276571436</c:v>
                </c:pt>
                <c:pt idx="15">
                  <c:v>15.085854232222658</c:v>
                </c:pt>
                <c:pt idx="16">
                  <c:v>16.607715868586013</c:v>
                </c:pt>
                <c:pt idx="17">
                  <c:v>16.122024217286498</c:v>
                </c:pt>
                <c:pt idx="18">
                  <c:v>12.383470090106927</c:v>
                </c:pt>
                <c:pt idx="19">
                  <c:v>13.093711665827664</c:v>
                </c:pt>
                <c:pt idx="20">
                  <c:v>12.018919956851439</c:v>
                </c:pt>
                <c:pt idx="21">
                  <c:v>10.817960278233878</c:v>
                </c:pt>
                <c:pt idx="22">
                  <c:v>13.074080349158717</c:v>
                </c:pt>
                <c:pt idx="23">
                  <c:v>13.063138477905349</c:v>
                </c:pt>
                <c:pt idx="24">
                  <c:v>14.569643019051515</c:v>
                </c:pt>
                <c:pt idx="25">
                  <c:v>15.531606559368408</c:v>
                </c:pt>
                <c:pt idx="26">
                  <c:v>15.171765477338752</c:v>
                </c:pt>
                <c:pt idx="27">
                  <c:v>15.103297387741431</c:v>
                </c:pt>
                <c:pt idx="28">
                  <c:v>15.326253986814677</c:v>
                </c:pt>
                <c:pt idx="29">
                  <c:v>15.958738240340953</c:v>
                </c:pt>
                <c:pt idx="30">
                  <c:v>15.773091283528263</c:v>
                </c:pt>
                <c:pt idx="31">
                  <c:v>15.104701662727507</c:v>
                </c:pt>
                <c:pt idx="32">
                  <c:v>14.646010005756546</c:v>
                </c:pt>
                <c:pt idx="33">
                  <c:v>14.727267031971071</c:v>
                </c:pt>
                <c:pt idx="34">
                  <c:v>14.363817739880588</c:v>
                </c:pt>
                <c:pt idx="35">
                  <c:v>14.693415733191509</c:v>
                </c:pt>
                <c:pt idx="36">
                  <c:v>14.334895435183292</c:v>
                </c:pt>
                <c:pt idx="37">
                  <c:v>15.002545828409964</c:v>
                </c:pt>
                <c:pt idx="38">
                  <c:v>14.93504018627527</c:v>
                </c:pt>
                <c:pt idx="39">
                  <c:v>16.246765281223919</c:v>
                </c:pt>
                <c:pt idx="40">
                  <c:v>16.214245647973272</c:v>
                </c:pt>
                <c:pt idx="41">
                  <c:v>16.21190586576683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E-407F-B97E-53C2E0D22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073019792"/>
        <c:axId val="-1073010000"/>
      </c:lineChart>
      <c:catAx>
        <c:axId val="-107301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73010000"/>
        <c:crosses val="autoZero"/>
        <c:auto val="1"/>
        <c:lblAlgn val="ctr"/>
        <c:lblOffset val="100"/>
        <c:noMultiLvlLbl val="0"/>
      </c:catAx>
      <c:valAx>
        <c:axId val="-1073010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073019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66495269962603"/>
          <c:y val="0.44929019742097454"/>
          <c:w val="0.15302645648826063"/>
          <c:h val="8.333599604397279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[2]GovResults!$C$32:$AR$32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5.3249668646087643E-3</c:v>
                </c:pt>
                <c:pt idx="22">
                  <c:v>0.15330077720983007</c:v>
                </c:pt>
                <c:pt idx="23">
                  <c:v>0.43312205901064987</c:v>
                </c:pt>
                <c:pt idx="24">
                  <c:v>5.1048295693282544</c:v>
                </c:pt>
                <c:pt idx="25">
                  <c:v>1.7783427185679856</c:v>
                </c:pt>
                <c:pt idx="26">
                  <c:v>3.8506559038495523</c:v>
                </c:pt>
                <c:pt idx="27">
                  <c:v>0.94727469056869273</c:v>
                </c:pt>
                <c:pt idx="28">
                  <c:v>0.45939803920949562</c:v>
                </c:pt>
                <c:pt idx="29">
                  <c:v>0.75592655418214416</c:v>
                </c:pt>
                <c:pt idx="30">
                  <c:v>0.76669437190641521</c:v>
                </c:pt>
                <c:pt idx="31">
                  <c:v>0.59908240738037022</c:v>
                </c:pt>
                <c:pt idx="32">
                  <c:v>0.75286649734087752</c:v>
                </c:pt>
                <c:pt idx="33">
                  <c:v>8.4673303614369616E-2</c:v>
                </c:pt>
                <c:pt idx="34">
                  <c:v>0.16364138499901068</c:v>
                </c:pt>
                <c:pt idx="35">
                  <c:v>7.0716251526885973E-2</c:v>
                </c:pt>
                <c:pt idx="36">
                  <c:v>0.1006834669490137</c:v>
                </c:pt>
                <c:pt idx="37">
                  <c:v>0.13385876878053529</c:v>
                </c:pt>
                <c:pt idx="38">
                  <c:v>4.2141592924420566E-2</c:v>
                </c:pt>
                <c:pt idx="39">
                  <c:v>2.6587280578332959E-2</c:v>
                </c:pt>
                <c:pt idx="40">
                  <c:v>9.632971968320321E-2</c:v>
                </c:pt>
                <c:pt idx="41">
                  <c:v>2.7778450752878804E-2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2-4A8F-AD30-2BA787CC8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073011088"/>
        <c:axId val="-1073017072"/>
      </c:lineChart>
      <c:catAx>
        <c:axId val="-107301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73017072"/>
        <c:crosses val="autoZero"/>
        <c:auto val="1"/>
        <c:lblAlgn val="ctr"/>
        <c:lblOffset val="100"/>
        <c:noMultiLvlLbl val="0"/>
      </c:catAx>
      <c:valAx>
        <c:axId val="-1073017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073011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[2]GovResults!$C$31:$AR$31</c:f>
              <c:numCache>
                <c:formatCode>General</c:formatCode>
                <c:ptCount val="42"/>
                <c:pt idx="0">
                  <c:v>-0.36387957745596083</c:v>
                </c:pt>
                <c:pt idx="1">
                  <c:v>1.1364425404931513</c:v>
                </c:pt>
                <c:pt idx="2">
                  <c:v>1.2300175794414527</c:v>
                </c:pt>
                <c:pt idx="3">
                  <c:v>1.3831570793947772</c:v>
                </c:pt>
                <c:pt idx="4">
                  <c:v>2.2499222042279707</c:v>
                </c:pt>
                <c:pt idx="5">
                  <c:v>4.6405994630295115</c:v>
                </c:pt>
                <c:pt idx="6">
                  <c:v>6.6918821704485998</c:v>
                </c:pt>
                <c:pt idx="7">
                  <c:v>5.0212605374403996</c:v>
                </c:pt>
                <c:pt idx="8">
                  <c:v>4.0192203579919772</c:v>
                </c:pt>
                <c:pt idx="9">
                  <c:v>-1.5305787342600701</c:v>
                </c:pt>
                <c:pt idx="10">
                  <c:v>2.6049976454448989</c:v>
                </c:pt>
                <c:pt idx="11">
                  <c:v>5.977704221216193</c:v>
                </c:pt>
                <c:pt idx="12">
                  <c:v>1.867377640468362</c:v>
                </c:pt>
                <c:pt idx="13">
                  <c:v>4.8788991801982391</c:v>
                </c:pt>
                <c:pt idx="14">
                  <c:v>1.9036612826146717</c:v>
                </c:pt>
                <c:pt idx="15">
                  <c:v>-1.9166674112489079</c:v>
                </c:pt>
                <c:pt idx="16">
                  <c:v>3.2663962244728557</c:v>
                </c:pt>
                <c:pt idx="17">
                  <c:v>6.4669408980308152</c:v>
                </c:pt>
                <c:pt idx="18">
                  <c:v>6.7285063089294042</c:v>
                </c:pt>
                <c:pt idx="19">
                  <c:v>5.3748659302255408</c:v>
                </c:pt>
                <c:pt idx="20">
                  <c:v>2.4501271905620507</c:v>
                </c:pt>
                <c:pt idx="21">
                  <c:v>-1.3164263097650588</c:v>
                </c:pt>
                <c:pt idx="22">
                  <c:v>0.54418623418304835</c:v>
                </c:pt>
                <c:pt idx="23">
                  <c:v>-0.38247020207653659</c:v>
                </c:pt>
                <c:pt idx="24">
                  <c:v>-4.7291260273190474</c:v>
                </c:pt>
                <c:pt idx="25">
                  <c:v>-1.0767910590504159</c:v>
                </c:pt>
                <c:pt idx="26">
                  <c:v>-3.570374114014617</c:v>
                </c:pt>
                <c:pt idx="27">
                  <c:v>-0.63671197427237047</c:v>
                </c:pt>
                <c:pt idx="28">
                  <c:v>0.13943841761325487</c:v>
                </c:pt>
                <c:pt idx="29">
                  <c:v>2.6667557399486461</c:v>
                </c:pt>
                <c:pt idx="30">
                  <c:v>1.2449578010419908</c:v>
                </c:pt>
                <c:pt idx="31">
                  <c:v>1.1417636615401177</c:v>
                </c:pt>
                <c:pt idx="32">
                  <c:v>-0.6303942537360302</c:v>
                </c:pt>
                <c:pt idx="33">
                  <c:v>0.22249633089749493</c:v>
                </c:pt>
                <c:pt idx="34">
                  <c:v>-0.60205987650527648</c:v>
                </c:pt>
                <c:pt idx="35">
                  <c:v>1.7191335123191338</c:v>
                </c:pt>
                <c:pt idx="36">
                  <c:v>-1.8347550952587277</c:v>
                </c:pt>
                <c:pt idx="37">
                  <c:v>-1.1245021140802869</c:v>
                </c:pt>
                <c:pt idx="38">
                  <c:v>-1.5032305764769944</c:v>
                </c:pt>
                <c:pt idx="39">
                  <c:v>0.21643476739111076</c:v>
                </c:pt>
                <c:pt idx="40">
                  <c:v>0.69303109100573002</c:v>
                </c:pt>
                <c:pt idx="41">
                  <c:v>-2.0468429416879483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0-49AF-B028-903A32609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073014896"/>
        <c:axId val="-1073019248"/>
      </c:lineChart>
      <c:catAx>
        <c:axId val="-107301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73019248"/>
        <c:crosses val="autoZero"/>
        <c:auto val="1"/>
        <c:lblAlgn val="ctr"/>
        <c:lblOffset val="100"/>
        <c:noMultiLvlLbl val="0"/>
      </c:catAx>
      <c:valAx>
        <c:axId val="-1073019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073014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263950924263118"/>
          <c:y val="0.45505164372439055"/>
          <c:w val="0.15302645648826063"/>
          <c:h val="8.273683415472343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352425</xdr:colOff>
      <xdr:row>8</xdr:row>
      <xdr:rowOff>104775</xdr:rowOff>
    </xdr:from>
    <xdr:to>
      <xdr:col>55</xdr:col>
      <xdr:colOff>352425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A7D330-2A0B-470D-8F4E-EBDD33F59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787545</xdr:colOff>
      <xdr:row>14</xdr:row>
      <xdr:rowOff>104775</xdr:rowOff>
    </xdr:from>
    <xdr:to>
      <xdr:col>47</xdr:col>
      <xdr:colOff>787545</xdr:colOff>
      <xdr:row>27</xdr:row>
      <xdr:rowOff>195263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48CAE4A-3317-4FAC-8829-BAA5BB195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133350</xdr:colOff>
      <xdr:row>13</xdr:row>
      <xdr:rowOff>195263</xdr:rowOff>
    </xdr:from>
    <xdr:to>
      <xdr:col>41</xdr:col>
      <xdr:colOff>133350</xdr:colOff>
      <xdr:row>27</xdr:row>
      <xdr:rowOff>95250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676C4DB3-9A07-4BAB-8763-0AF87A730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690130</xdr:colOff>
      <xdr:row>18</xdr:row>
      <xdr:rowOff>42431</xdr:rowOff>
    </xdr:from>
    <xdr:to>
      <xdr:col>44</xdr:col>
      <xdr:colOff>690129</xdr:colOff>
      <xdr:row>31</xdr:row>
      <xdr:rowOff>147205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A3CC57A7-95E3-486E-A5C9-8A31E4248C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24</xdr:row>
      <xdr:rowOff>0</xdr:rowOff>
    </xdr:from>
    <xdr:to>
      <xdr:col>21</xdr:col>
      <xdr:colOff>304800</xdr:colOff>
      <xdr:row>25</xdr:row>
      <xdr:rowOff>116418</xdr:rowOff>
    </xdr:to>
    <xdr:sp macro="" textlink="">
      <xdr:nvSpPr>
        <xdr:cNvPr id="2" name="AutoShape 1" descr="image: 0C__Users_saki_Dropbox__CBS__Latam_Reform_Data_History_Peru_Historical_G_cycle.eps">
          <a:extLst>
            <a:ext uri="{FF2B5EF4-FFF2-40B4-BE49-F238E27FC236}">
              <a16:creationId xmlns:a16="http://schemas.microsoft.com/office/drawing/2014/main" id="{E6D7A1E6-9554-4EEF-8E8D-694014D066B8}"/>
            </a:ext>
          </a:extLst>
        </xdr:cNvPr>
        <xdr:cNvSpPr>
          <a:spLocks noChangeAspect="1" noChangeArrowheads="1"/>
        </xdr:cNvSpPr>
      </xdr:nvSpPr>
      <xdr:spPr bwMode="auto">
        <a:xfrm>
          <a:off x="14363700" y="3981450"/>
          <a:ext cx="304800" cy="316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/Dropbox/Proyecto%20Am&#233;rica%20Latina%20-%20Marzo%202017/Packages%20of%204%20files/PERU%20DISCUSSION%20BY%20BIGIO/Data%20and%20Formatted%20Figures/Figure%201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/Dropbox/Proyecto%20Am&#233;rica%20Latina%20-%20Marzo%202017/Packages%20of%204%20files/PERU%20DISCUSSION%20BY%20BIGIO/Data%20and%20Formatted%20Figures/Figure%201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/Dropbox/Proyecto%20Am&#233;rica%20Latina%20-%20Marzo%202017/Packages%20of%204%20files/PERU%20DISCUSSION%20BY%20BIGIO/Data%20and%20Formatted%20Figures/Figure%202b%20and%203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"/>
      <sheetName val="Chart1"/>
    </sheetNames>
    <sheetDataSet>
      <sheetData sheetId="0">
        <row r="17">
          <cell r="B17">
            <v>-0.40712087253480889</v>
          </cell>
          <cell r="C17">
            <v>1.0844654233193385</v>
          </cell>
          <cell r="D17">
            <v>0.25850102070614667</v>
          </cell>
          <cell r="E17">
            <v>-0.47528804023027615</v>
          </cell>
          <cell r="F17">
            <v>-4.0074568118139595</v>
          </cell>
          <cell r="G17">
            <v>-4.0113566323557759</v>
          </cell>
          <cell r="H17">
            <v>-3.4003103818815212</v>
          </cell>
          <cell r="I17">
            <v>-1.4037380242798907</v>
          </cell>
          <cell r="J17">
            <v>-0.17125632778159627</v>
          </cell>
          <cell r="K17">
            <v>0.65957222427931372</v>
          </cell>
          <cell r="L17">
            <v>-0.82973999077133676</v>
          </cell>
          <cell r="M17">
            <v>-2.0036997389551465</v>
          </cell>
          <cell r="N17">
            <v>-3.4765009264038662</v>
          </cell>
          <cell r="O17">
            <v>-1.1152781144865367</v>
          </cell>
          <cell r="P17">
            <v>-0.80376809710397279</v>
          </cell>
          <cell r="Q17">
            <v>0.82952220567742141</v>
          </cell>
          <cell r="R17">
            <v>-1.1434315000663553</v>
          </cell>
          <cell r="S17">
            <v>-0.4299043319788366</v>
          </cell>
          <cell r="T17">
            <v>-3.2137922292932446</v>
          </cell>
          <cell r="U17">
            <v>0.26582786866302743</v>
          </cell>
          <cell r="V17">
            <v>0.26452676465958158</v>
          </cell>
          <cell r="W17">
            <v>5.3006091695913943E-2</v>
          </cell>
          <cell r="X17">
            <v>0.60720579486309612</v>
          </cell>
          <cell r="Y17">
            <v>0.73197379639552573</v>
          </cell>
          <cell r="Z17">
            <v>0.4201052321867893</v>
          </cell>
          <cell r="AA17">
            <v>-1.961502341104824E-3</v>
          </cell>
          <cell r="AB17">
            <v>0.25444985786817342</v>
          </cell>
          <cell r="AC17">
            <v>0.67863002042127418</v>
          </cell>
          <cell r="AD17">
            <v>-9.5065790474070017E-2</v>
          </cell>
          <cell r="AE17">
            <v>2.8988210369777317E-2</v>
          </cell>
          <cell r="AF17">
            <v>-0.4905005052572104</v>
          </cell>
          <cell r="AG17">
            <v>0.21240794366613766</v>
          </cell>
          <cell r="AH17">
            <v>-0.11877197986436012</v>
          </cell>
          <cell r="AI17">
            <v>-4.7931414157020145E-2</v>
          </cell>
          <cell r="AJ17">
            <v>0.12991295140438133</v>
          </cell>
          <cell r="AK17">
            <v>0.25588616884544041</v>
          </cell>
          <cell r="AL17">
            <v>0.28220230584790862</v>
          </cell>
          <cell r="AM17">
            <v>0.18344056870661277</v>
          </cell>
          <cell r="AN17">
            <v>3.1276768748760939E-2</v>
          </cell>
          <cell r="AO17">
            <v>0.20839889891386804</v>
          </cell>
          <cell r="AP17">
            <v>-0.13569442552696664</v>
          </cell>
          <cell r="AQ17">
            <v>5.081354990469459E-2</v>
          </cell>
          <cell r="AR17">
            <v>0.21443437539709456</v>
          </cell>
          <cell r="AS17">
            <v>0.15596719860232916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ary Deficit"/>
      <sheetName val="Total Deficit"/>
      <sheetName val="GovResults"/>
      <sheetName val="Primary Deficit Rates"/>
      <sheetName val="Primary Deficit all (2)"/>
    </sheetNames>
    <sheetDataSet>
      <sheetData sheetId="0" refreshError="1"/>
      <sheetData sheetId="1" refreshError="1"/>
      <sheetData sheetId="2">
        <row r="16">
          <cell r="C16">
            <v>16.150215775203463</v>
          </cell>
          <cell r="D16">
            <v>17.289816762746177</v>
          </cell>
          <cell r="E16">
            <v>17.486969175529811</v>
          </cell>
          <cell r="F16">
            <v>17.120839561639976</v>
          </cell>
          <cell r="G16">
            <v>17.074666107312698</v>
          </cell>
          <cell r="H16">
            <v>19.456230828872997</v>
          </cell>
          <cell r="I16">
            <v>19.835543179229223</v>
          </cell>
          <cell r="J16">
            <v>19.622838047690859</v>
          </cell>
          <cell r="K16">
            <v>16.741289245038487</v>
          </cell>
          <cell r="L16">
            <v>14.213649788485405</v>
          </cell>
          <cell r="M16">
            <v>18.678797931782682</v>
          </cell>
          <cell r="N16">
            <v>17.97763932451425</v>
          </cell>
          <cell r="O16">
            <v>17.038165492642182</v>
          </cell>
          <cell r="P16">
            <v>17.175282963092652</v>
          </cell>
          <cell r="Q16">
            <v>16.25759276571436</v>
          </cell>
          <cell r="R16">
            <v>15.085854232222658</v>
          </cell>
          <cell r="S16">
            <v>16.607715868586013</v>
          </cell>
          <cell r="T16">
            <v>16.122024217286498</v>
          </cell>
          <cell r="U16">
            <v>12.383470090106927</v>
          </cell>
          <cell r="V16">
            <v>13.093711665827664</v>
          </cell>
          <cell r="W16">
            <v>12.018919956851439</v>
          </cell>
          <cell r="X16">
            <v>10.817960278233878</v>
          </cell>
          <cell r="Y16">
            <v>13.074080349158717</v>
          </cell>
          <cell r="Z16">
            <v>13.063138477905349</v>
          </cell>
          <cell r="AA16">
            <v>14.569643019051515</v>
          </cell>
          <cell r="AB16">
            <v>15.531606559368408</v>
          </cell>
          <cell r="AC16">
            <v>15.171765477338752</v>
          </cell>
          <cell r="AD16">
            <v>15.103297387741431</v>
          </cell>
          <cell r="AE16">
            <v>15.326253986814677</v>
          </cell>
          <cell r="AF16">
            <v>15.958738240340953</v>
          </cell>
          <cell r="AG16">
            <v>15.773091283528263</v>
          </cell>
          <cell r="AH16">
            <v>15.104701662727507</v>
          </cell>
          <cell r="AI16">
            <v>14.646010005756546</v>
          </cell>
          <cell r="AJ16">
            <v>14.727267031971071</v>
          </cell>
          <cell r="AK16">
            <v>14.363817739880588</v>
          </cell>
          <cell r="AL16">
            <v>14.693415733191509</v>
          </cell>
          <cell r="AM16">
            <v>14.334895435183292</v>
          </cell>
          <cell r="AN16">
            <v>15.002545828409964</v>
          </cell>
          <cell r="AO16">
            <v>14.93504018627527</v>
          </cell>
          <cell r="AP16">
            <v>16.246765281223919</v>
          </cell>
          <cell r="AQ16">
            <v>16.214245647973272</v>
          </cell>
          <cell r="AR16">
            <v>16.21190586576683</v>
          </cell>
        </row>
        <row r="31">
          <cell r="C31">
            <v>-0.36387957745596083</v>
          </cell>
          <cell r="D31">
            <v>1.1364425404931513</v>
          </cell>
          <cell r="E31">
            <v>1.2300175794414527</v>
          </cell>
          <cell r="F31">
            <v>1.3831570793947772</v>
          </cell>
          <cell r="G31">
            <v>2.2499222042279707</v>
          </cell>
          <cell r="H31">
            <v>4.6405994630295115</v>
          </cell>
          <cell r="I31">
            <v>6.6918821704485998</v>
          </cell>
          <cell r="J31">
            <v>5.0212605374403996</v>
          </cell>
          <cell r="K31">
            <v>4.0192203579919772</v>
          </cell>
          <cell r="L31">
            <v>-1.5305787342600701</v>
          </cell>
          <cell r="M31">
            <v>2.6049976454448989</v>
          </cell>
          <cell r="N31">
            <v>5.977704221216193</v>
          </cell>
          <cell r="O31">
            <v>1.867377640468362</v>
          </cell>
          <cell r="P31">
            <v>4.8788991801982391</v>
          </cell>
          <cell r="Q31">
            <v>1.9036612826146717</v>
          </cell>
          <cell r="R31">
            <v>-1.9166674112489079</v>
          </cell>
          <cell r="S31">
            <v>3.2663962244728557</v>
          </cell>
          <cell r="T31">
            <v>6.4669408980308152</v>
          </cell>
          <cell r="U31">
            <v>6.7285063089294042</v>
          </cell>
          <cell r="V31">
            <v>5.3748659302255408</v>
          </cell>
          <cell r="W31">
            <v>2.4501271905620507</v>
          </cell>
          <cell r="X31">
            <v>-1.3164263097650588</v>
          </cell>
          <cell r="Y31">
            <v>0.54418623418304835</v>
          </cell>
          <cell r="Z31">
            <v>-0.38247020207653659</v>
          </cell>
          <cell r="AA31">
            <v>-4.7291260273190474</v>
          </cell>
          <cell r="AB31">
            <v>-1.0767910590504159</v>
          </cell>
          <cell r="AC31">
            <v>-3.570374114014617</v>
          </cell>
          <cell r="AD31">
            <v>-0.63671197427237047</v>
          </cell>
          <cell r="AE31">
            <v>0.13943841761325487</v>
          </cell>
          <cell r="AF31">
            <v>2.6667557399486461</v>
          </cell>
          <cell r="AG31">
            <v>1.2449578010419908</v>
          </cell>
          <cell r="AH31">
            <v>1.1417636615401177</v>
          </cell>
          <cell r="AI31">
            <v>-0.6303942537360302</v>
          </cell>
          <cell r="AJ31">
            <v>0.22249633089749493</v>
          </cell>
          <cell r="AK31">
            <v>-0.60205987650527648</v>
          </cell>
          <cell r="AL31">
            <v>1.7191335123191338</v>
          </cell>
          <cell r="AM31">
            <v>-1.8347550952587277</v>
          </cell>
          <cell r="AN31">
            <v>-1.1245021140802869</v>
          </cell>
          <cell r="AO31">
            <v>-1.5032305764769944</v>
          </cell>
          <cell r="AP31">
            <v>0.21643476739111076</v>
          </cell>
          <cell r="AQ31">
            <v>0.69303109100573002</v>
          </cell>
          <cell r="AR31">
            <v>-2.0468429416879483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5.3249668646087643E-3</v>
          </cell>
          <cell r="Y32">
            <v>0.15330077720983007</v>
          </cell>
          <cell r="Z32">
            <v>0.43312205901064987</v>
          </cell>
          <cell r="AA32">
            <v>5.1048295693282544</v>
          </cell>
          <cell r="AB32">
            <v>1.7783427185679856</v>
          </cell>
          <cell r="AC32">
            <v>3.8506559038495523</v>
          </cell>
          <cell r="AD32">
            <v>0.94727469056869273</v>
          </cell>
          <cell r="AE32">
            <v>0.45939803920949562</v>
          </cell>
          <cell r="AF32">
            <v>0.75592655418214416</v>
          </cell>
          <cell r="AG32">
            <v>0.76669437190641521</v>
          </cell>
          <cell r="AH32">
            <v>0.59908240738037022</v>
          </cell>
          <cell r="AI32">
            <v>0.75286649734087752</v>
          </cell>
          <cell r="AJ32">
            <v>8.4673303614369616E-2</v>
          </cell>
          <cell r="AK32">
            <v>0.16364138499901068</v>
          </cell>
          <cell r="AL32">
            <v>7.0716251526885973E-2</v>
          </cell>
          <cell r="AM32">
            <v>0.1006834669490137</v>
          </cell>
          <cell r="AN32">
            <v>0.13385876878053529</v>
          </cell>
          <cell r="AO32">
            <v>4.2141592924420566E-2</v>
          </cell>
          <cell r="AP32">
            <v>2.6587280578332959E-2</v>
          </cell>
          <cell r="AQ32">
            <v>9.632971968320321E-2</v>
          </cell>
          <cell r="AR32">
            <v>2.7778450752878804E-2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7"/>
      <sheetName val="Sheet1"/>
      <sheetName val="Sheet2"/>
      <sheetName val="Sheet2 (2)"/>
      <sheetName val="80-87"/>
      <sheetName val="87- 90"/>
      <sheetName val="Stabilization"/>
    </sheetNames>
    <sheetDataSet>
      <sheetData sheetId="0" refreshError="1"/>
      <sheetData sheetId="1">
        <row r="19">
          <cell r="H19">
            <v>252</v>
          </cell>
          <cell r="I19">
            <v>248</v>
          </cell>
          <cell r="J19">
            <v>760</v>
          </cell>
          <cell r="K19">
            <v>1002</v>
          </cell>
          <cell r="L19">
            <v>2473</v>
          </cell>
          <cell r="M19">
            <v>4263</v>
          </cell>
          <cell r="N19">
            <v>10844</v>
          </cell>
          <cell r="O19">
            <v>29093</v>
          </cell>
          <cell r="P19">
            <v>88025</v>
          </cell>
          <cell r="Q19">
            <v>839372</v>
          </cell>
          <cell r="R19">
            <v>8064000</v>
          </cell>
          <cell r="S19">
            <v>351884000</v>
          </cell>
          <cell r="T19">
            <v>500000000</v>
          </cell>
          <cell r="U19">
            <v>222000000</v>
          </cell>
          <cell r="V19">
            <v>-561000000</v>
          </cell>
          <cell r="W19">
            <v>-4659000000</v>
          </cell>
          <cell r="X19">
            <v>-5179000000</v>
          </cell>
          <cell r="Y19">
            <v>-9834000000</v>
          </cell>
          <cell r="Z19">
            <v>-12364000000</v>
          </cell>
          <cell r="AA19">
            <v>-14322000000</v>
          </cell>
          <cell r="AB19">
            <v>-12966000000</v>
          </cell>
          <cell r="AC19">
            <v>-12104000000</v>
          </cell>
          <cell r="AD19">
            <v>-11496000000</v>
          </cell>
          <cell r="AE19">
            <v>-14127000000</v>
          </cell>
          <cell r="AF19">
            <v>-14333000000</v>
          </cell>
          <cell r="AG19">
            <v>-14575000000</v>
          </cell>
          <cell r="AH19">
            <v>-13701000000</v>
          </cell>
          <cell r="AI19">
            <v>-22561207356.000004</v>
          </cell>
          <cell r="AJ19">
            <v>-31662683209.999992</v>
          </cell>
          <cell r="AK19">
            <v>-37840074406.399994</v>
          </cell>
          <cell r="AL19">
            <v>-41830601568.300003</v>
          </cell>
          <cell r="AM19">
            <v>-45590092287.5</v>
          </cell>
          <cell r="AN19">
            <v>-53586474060.599998</v>
          </cell>
          <cell r="AO19">
            <v>-57994191197.280006</v>
          </cell>
        </row>
        <row r="20">
          <cell r="H20">
            <v>47.691252173999999</v>
          </cell>
          <cell r="I20">
            <v>200.9</v>
          </cell>
          <cell r="J20">
            <v>365.06833280000001</v>
          </cell>
          <cell r="K20">
            <v>539.08594000000005</v>
          </cell>
          <cell r="L20">
            <v>1403.299999998</v>
          </cell>
          <cell r="M20">
            <v>1931.232323236</v>
          </cell>
          <cell r="N20">
            <v>-2277.2432495859998</v>
          </cell>
          <cell r="O20">
            <v>1318.8908407690001</v>
          </cell>
          <cell r="P20">
            <v>22923.182499999999</v>
          </cell>
          <cell r="Q20">
            <v>-96035</v>
          </cell>
          <cell r="R20">
            <v>-1035195.9136539999</v>
          </cell>
          <cell r="S20">
            <v>-133177319.52520099</v>
          </cell>
          <cell r="T20">
            <v>-157907000</v>
          </cell>
          <cell r="U20">
            <v>-403112100.00199997</v>
          </cell>
          <cell r="V20">
            <v>-638280000.00800002</v>
          </cell>
          <cell r="W20">
            <v>-3631906599.1199999</v>
          </cell>
          <cell r="X20">
            <v>-4857435399.6950006</v>
          </cell>
          <cell r="Y20">
            <v>-7964023899.3940001</v>
          </cell>
          <cell r="Z20">
            <v>-10763811501.92</v>
          </cell>
          <cell r="AA20">
            <v>-11976587100.25</v>
          </cell>
          <cell r="AB20">
            <v>-10157836406.324999</v>
          </cell>
          <cell r="AC20">
            <v>-9440798903.532999</v>
          </cell>
          <cell r="AD20">
            <v>-8557123813.9060001</v>
          </cell>
          <cell r="AE20">
            <v>-10111811703.618999</v>
          </cell>
          <cell r="AF20">
            <v>-9665318022.3920002</v>
          </cell>
          <cell r="AG20">
            <v>-10474651179.565001</v>
          </cell>
          <cell r="AH20">
            <v>-9712102939.0200005</v>
          </cell>
          <cell r="AI20">
            <v>-12987674411.674</v>
          </cell>
          <cell r="AJ20">
            <v>-17557641910.070999</v>
          </cell>
          <cell r="AK20">
            <v>-24586395529.945999</v>
          </cell>
          <cell r="AL20">
            <v>-25317649212</v>
          </cell>
          <cell r="AM20">
            <v>-30327036404.200001</v>
          </cell>
          <cell r="AN20">
            <v>-41680521526.861336</v>
          </cell>
          <cell r="AO20">
            <v>-52916564603.830002</v>
          </cell>
        </row>
        <row r="27">
          <cell r="H27">
            <v>0</v>
          </cell>
          <cell r="I27">
            <v>0.1</v>
          </cell>
          <cell r="J27">
            <v>0.7</v>
          </cell>
          <cell r="K27">
            <v>3</v>
          </cell>
          <cell r="L27">
            <v>10.9</v>
          </cell>
          <cell r="M27">
            <v>31.1</v>
          </cell>
          <cell r="N27">
            <v>136.35249999600001</v>
          </cell>
          <cell r="O27">
            <v>166.671459387</v>
          </cell>
          <cell r="P27">
            <v>243.1525</v>
          </cell>
          <cell r="Q27">
            <v>2230</v>
          </cell>
          <cell r="R27">
            <v>42903.776456</v>
          </cell>
          <cell r="S27">
            <v>1662635.4407829999</v>
          </cell>
          <cell r="T27">
            <v>7267100</v>
          </cell>
          <cell r="U27">
            <v>7790399.9989999998</v>
          </cell>
          <cell r="V27">
            <v>7873000</v>
          </cell>
          <cell r="W27">
            <v>9000</v>
          </cell>
          <cell r="X27">
            <v>9200</v>
          </cell>
          <cell r="Y27">
            <v>9200</v>
          </cell>
          <cell r="Z27">
            <v>9200</v>
          </cell>
          <cell r="AA27">
            <v>9200</v>
          </cell>
          <cell r="AB27">
            <v>9200</v>
          </cell>
          <cell r="AC27">
            <v>9200</v>
          </cell>
          <cell r="AD27">
            <v>9200</v>
          </cell>
          <cell r="AE27">
            <v>9200</v>
          </cell>
          <cell r="AF27">
            <v>9200</v>
          </cell>
          <cell r="AG27">
            <v>9200</v>
          </cell>
          <cell r="AH27">
            <v>9200</v>
          </cell>
          <cell r="AI27">
            <v>9200</v>
          </cell>
          <cell r="AJ27">
            <v>9200</v>
          </cell>
          <cell r="AK27">
            <v>9200</v>
          </cell>
          <cell r="AL27">
            <v>9200</v>
          </cell>
          <cell r="AM27">
            <v>9200</v>
          </cell>
          <cell r="AN27">
            <v>9200</v>
          </cell>
          <cell r="AO27">
            <v>9200</v>
          </cell>
        </row>
        <row r="28">
          <cell r="H28">
            <v>216.5</v>
          </cell>
          <cell r="I28">
            <v>152.5</v>
          </cell>
          <cell r="J28">
            <v>367.86970000000002</v>
          </cell>
          <cell r="K28">
            <v>387.06650079999997</v>
          </cell>
          <cell r="L28">
            <v>1164.400000004</v>
          </cell>
          <cell r="M28">
            <v>3099.52619061</v>
          </cell>
          <cell r="N28">
            <v>6999.0667496739998</v>
          </cell>
          <cell r="O28">
            <v>14220.143062112</v>
          </cell>
          <cell r="P28">
            <v>37332.542500000003</v>
          </cell>
          <cell r="Q28">
            <v>270332</v>
          </cell>
          <cell r="R28">
            <v>6641263.8959639994</v>
          </cell>
          <cell r="S28">
            <v>210902123.224823</v>
          </cell>
          <cell r="T28">
            <v>259418400.03200004</v>
          </cell>
          <cell r="U28">
            <v>369641899.92799997</v>
          </cell>
          <cell r="V28">
            <v>358073000.10000002</v>
          </cell>
          <cell r="W28">
            <v>-195949700.00999999</v>
          </cell>
          <cell r="X28">
            <v>-114248500</v>
          </cell>
          <cell r="Y28">
            <v>-1162320300</v>
          </cell>
          <cell r="Z28">
            <v>-790592899.99000001</v>
          </cell>
          <cell r="AA28">
            <v>-349426600.00199997</v>
          </cell>
          <cell r="AB28">
            <v>72297822.5</v>
          </cell>
          <cell r="AC28">
            <v>-504710404.90000004</v>
          </cell>
          <cell r="AD28">
            <v>-749012189.60000002</v>
          </cell>
          <cell r="AE28">
            <v>-851284582.69999993</v>
          </cell>
          <cell r="AF28">
            <v>-1413565806.2</v>
          </cell>
          <cell r="AG28">
            <v>-1941309610.4000001</v>
          </cell>
          <cell r="AH28">
            <v>-1127458988.6000001</v>
          </cell>
          <cell r="AI28">
            <v>-6642091200</v>
          </cell>
          <cell r="AJ28">
            <v>-11263817300</v>
          </cell>
          <cell r="AK28">
            <v>-5315929813.2000008</v>
          </cell>
          <cell r="AL28">
            <v>-9546616169.7000027</v>
          </cell>
          <cell r="AM28">
            <v>-10123254977</v>
          </cell>
          <cell r="AN28">
            <v>-11225474117</v>
          </cell>
          <cell r="AO28">
            <v>-10832322304.860001</v>
          </cell>
        </row>
        <row r="29">
          <cell r="H29">
            <v>128.9</v>
          </cell>
          <cell r="I29">
            <v>35.299999999999997</v>
          </cell>
          <cell r="J29">
            <v>139.6</v>
          </cell>
          <cell r="K29">
            <v>-25</v>
          </cell>
          <cell r="L29">
            <v>24</v>
          </cell>
          <cell r="M29">
            <v>226.76873862299999</v>
          </cell>
          <cell r="N29">
            <v>846.79600000400001</v>
          </cell>
          <cell r="O29">
            <v>1667.1046728060001</v>
          </cell>
          <cell r="P29">
            <v>4132.3525</v>
          </cell>
          <cell r="Q29">
            <v>64106</v>
          </cell>
          <cell r="R29">
            <v>1630744.7298960001</v>
          </cell>
          <cell r="S29">
            <v>96251785.581243992</v>
          </cell>
          <cell r="T29">
            <v>129266500.03200001</v>
          </cell>
          <cell r="U29">
            <v>166064999.99700001</v>
          </cell>
          <cell r="V29">
            <v>132236000.002</v>
          </cell>
          <cell r="W29">
            <v>-195949700.00999999</v>
          </cell>
          <cell r="X29">
            <v>-118256200</v>
          </cell>
          <cell r="Y29">
            <v>-1269108900</v>
          </cell>
          <cell r="Z29">
            <v>-790592899.99000001</v>
          </cell>
          <cell r="AA29">
            <v>-552372700.14999998</v>
          </cell>
          <cell r="AB29">
            <v>-190731082.59999999</v>
          </cell>
          <cell r="AC29">
            <v>-602071299.60000002</v>
          </cell>
          <cell r="AD29">
            <v>-749012189.60000002</v>
          </cell>
          <cell r="AE29">
            <v>-1021284582.6999999</v>
          </cell>
          <cell r="AF29">
            <v>-1413564806.2</v>
          </cell>
          <cell r="AG29">
            <v>-1941308710.4000001</v>
          </cell>
          <cell r="AH29">
            <v>-3977458088.5999999</v>
          </cell>
          <cell r="AI29">
            <v>-6642059300</v>
          </cell>
          <cell r="AJ29">
            <v>-11263817300</v>
          </cell>
          <cell r="AK29">
            <v>-10728029813.200001</v>
          </cell>
          <cell r="AL29">
            <v>-9546625369.7000027</v>
          </cell>
          <cell r="AM29">
            <v>-10123254977</v>
          </cell>
          <cell r="AN29">
            <v>-11225474117</v>
          </cell>
          <cell r="AO29">
            <v>-10832322304.860001</v>
          </cell>
        </row>
        <row r="30">
          <cell r="H30">
            <v>76.400000000000006</v>
          </cell>
          <cell r="I30">
            <v>107.4</v>
          </cell>
          <cell r="J30">
            <v>188.7</v>
          </cell>
          <cell r="K30">
            <v>351.4407104</v>
          </cell>
          <cell r="L30">
            <v>881.40000000600003</v>
          </cell>
          <cell r="M30">
            <v>1900.7238286480001</v>
          </cell>
          <cell r="N30">
            <v>3492.0659999589998</v>
          </cell>
          <cell r="O30">
            <v>8552.6268871970005</v>
          </cell>
          <cell r="P30">
            <v>22660.877499999999</v>
          </cell>
          <cell r="Q30">
            <v>119442</v>
          </cell>
          <cell r="R30">
            <v>3454718.411078</v>
          </cell>
          <cell r="S30">
            <v>102308636.875778</v>
          </cell>
          <cell r="T30">
            <v>107504900</v>
          </cell>
          <cell r="U30">
            <v>172452899.99600002</v>
          </cell>
          <cell r="V30">
            <v>208883999.998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-1000</v>
          </cell>
          <cell r="AG30">
            <v>-900</v>
          </cell>
          <cell r="AH30">
            <v>-900</v>
          </cell>
          <cell r="AI30">
            <v>-31899.999999999996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</row>
        <row r="31">
          <cell r="H31">
            <v>11.2</v>
          </cell>
          <cell r="I31">
            <v>9.8000000000000007</v>
          </cell>
          <cell r="J31">
            <v>39.569699999999997</v>
          </cell>
          <cell r="K31">
            <v>60.6257904</v>
          </cell>
          <cell r="L31">
            <v>258.99999999800002</v>
          </cell>
          <cell r="M31">
            <v>972.03362362300004</v>
          </cell>
          <cell r="N31">
            <v>2660.204749989</v>
          </cell>
          <cell r="O31">
            <v>4000.4115019699998</v>
          </cell>
          <cell r="P31">
            <v>10539.3125</v>
          </cell>
          <cell r="Q31">
            <v>86784</v>
          </cell>
          <cell r="R31">
            <v>1555800.755043</v>
          </cell>
          <cell r="S31">
            <v>12341700.793646</v>
          </cell>
          <cell r="T31">
            <v>22647000</v>
          </cell>
          <cell r="U31">
            <v>31124000</v>
          </cell>
          <cell r="V31">
            <v>16952999.998999998</v>
          </cell>
          <cell r="W31">
            <v>0</v>
          </cell>
          <cell r="X31">
            <v>4007700</v>
          </cell>
          <cell r="Y31">
            <v>106788600</v>
          </cell>
          <cell r="Z31">
            <v>0</v>
          </cell>
          <cell r="AA31">
            <v>202946099.991</v>
          </cell>
          <cell r="AB31">
            <v>263028905.09999996</v>
          </cell>
          <cell r="AC31">
            <v>97360894.700000003</v>
          </cell>
          <cell r="AD31">
            <v>0</v>
          </cell>
          <cell r="AE31">
            <v>170000000</v>
          </cell>
          <cell r="AF31">
            <v>0</v>
          </cell>
          <cell r="AG31">
            <v>0</v>
          </cell>
          <cell r="AH31">
            <v>2850000000</v>
          </cell>
          <cell r="AI31">
            <v>0</v>
          </cell>
          <cell r="AJ31">
            <v>0</v>
          </cell>
          <cell r="AK31">
            <v>5412100000</v>
          </cell>
          <cell r="AL31">
            <v>9200</v>
          </cell>
          <cell r="AM31">
            <v>0</v>
          </cell>
          <cell r="AN31">
            <v>0</v>
          </cell>
          <cell r="AO31">
            <v>0</v>
          </cell>
        </row>
        <row r="36">
          <cell r="H36">
            <v>353.47151303200002</v>
          </cell>
          <cell r="I36">
            <v>746.79999998599999</v>
          </cell>
          <cell r="J36">
            <v>1147.6102992000001</v>
          </cell>
          <cell r="K36">
            <v>1838.1383856</v>
          </cell>
          <cell r="L36">
            <v>3915.9999998930002</v>
          </cell>
          <cell r="M36">
            <v>10030.707087594001</v>
          </cell>
          <cell r="N36">
            <v>29564.429749537001</v>
          </cell>
          <cell r="O36">
            <v>41176.412868918</v>
          </cell>
          <cell r="P36">
            <v>87762.767500000002</v>
          </cell>
          <cell r="Q36">
            <v>640086</v>
          </cell>
          <cell r="R36">
            <v>9708666.5939819999</v>
          </cell>
          <cell r="S36">
            <v>604859701.28546298</v>
          </cell>
          <cell r="T36">
            <v>1664206600.0320001</v>
          </cell>
          <cell r="U36">
            <v>3348837600.1700001</v>
          </cell>
          <cell r="V36">
            <v>5324590799.1499996</v>
          </cell>
          <cell r="W36">
            <v>7768722400.3000002</v>
          </cell>
          <cell r="X36">
            <v>10135834000.49</v>
          </cell>
          <cell r="Y36">
            <v>12356738099.200001</v>
          </cell>
          <cell r="Z36">
            <v>15296748800.960001</v>
          </cell>
          <cell r="AA36">
            <v>14618427298.65</v>
          </cell>
          <cell r="AB36">
            <v>16540112273.300001</v>
          </cell>
          <cell r="AC36">
            <v>16806689090.799999</v>
          </cell>
          <cell r="AD36">
            <v>18175002009.600002</v>
          </cell>
          <cell r="AE36">
            <v>19603974603.800003</v>
          </cell>
          <cell r="AF36">
            <v>20977908474.799999</v>
          </cell>
          <cell r="AG36">
            <v>26890079770.400002</v>
          </cell>
          <cell r="AH36">
            <v>34685643606.300003</v>
          </cell>
          <cell r="AI36">
            <v>32747190020</v>
          </cell>
          <cell r="AJ36">
            <v>48820586765.279999</v>
          </cell>
          <cell r="AK36">
            <v>58003939904.349998</v>
          </cell>
          <cell r="AL36">
            <v>53762001315</v>
          </cell>
          <cell r="AM36">
            <v>78417885317.100006</v>
          </cell>
          <cell r="AN36">
            <v>78271098026.399994</v>
          </cell>
          <cell r="AO36">
            <v>105233768669.3</v>
          </cell>
        </row>
        <row r="37">
          <cell r="H37">
            <v>304.10000000000002</v>
          </cell>
          <cell r="I37">
            <v>536</v>
          </cell>
          <cell r="J37">
            <v>789</v>
          </cell>
          <cell r="K37">
            <v>924</v>
          </cell>
          <cell r="L37">
            <v>1818.4</v>
          </cell>
          <cell r="M37">
            <v>3503.6</v>
          </cell>
          <cell r="N37">
            <v>22093.9</v>
          </cell>
          <cell r="O37">
            <v>37313.699999999997</v>
          </cell>
          <cell r="P37">
            <v>78745.600000000006</v>
          </cell>
          <cell r="Q37">
            <v>423838</v>
          </cell>
          <cell r="R37">
            <v>7982284</v>
          </cell>
          <cell r="S37">
            <v>424179890</v>
          </cell>
          <cell r="T37">
            <v>832341000</v>
          </cell>
          <cell r="U37">
            <v>1349494500</v>
          </cell>
          <cell r="V37">
            <v>1814445800</v>
          </cell>
          <cell r="W37">
            <v>3021212500</v>
          </cell>
          <cell r="X37">
            <v>4098353600.0000005</v>
          </cell>
          <cell r="Y37">
            <v>4046847700</v>
          </cell>
          <cell r="Z37">
            <v>5384714200</v>
          </cell>
          <cell r="AA37">
            <v>5295717000</v>
          </cell>
          <cell r="AB37">
            <v>6216125300</v>
          </cell>
          <cell r="AC37">
            <v>6978518300</v>
          </cell>
          <cell r="AD37">
            <v>7929520700</v>
          </cell>
          <cell r="AE37">
            <v>8757803000</v>
          </cell>
          <cell r="AF37">
            <v>11503178100</v>
          </cell>
          <cell r="AG37">
            <v>17478497200</v>
          </cell>
          <cell r="AH37">
            <v>20511475900</v>
          </cell>
          <cell r="AI37">
            <v>21902255300</v>
          </cell>
          <cell r="AJ37">
            <v>35435556755.279999</v>
          </cell>
          <cell r="AK37">
            <v>38140207368.550003</v>
          </cell>
          <cell r="AL37">
            <v>37717462600</v>
          </cell>
          <cell r="AM37">
            <v>59361850900.000008</v>
          </cell>
          <cell r="AN37">
            <v>56332372100</v>
          </cell>
          <cell r="AO37">
            <v>80198151717.300003</v>
          </cell>
        </row>
        <row r="38">
          <cell r="H38">
            <v>304.10000000000002</v>
          </cell>
          <cell r="I38">
            <v>536</v>
          </cell>
          <cell r="J38">
            <v>789</v>
          </cell>
          <cell r="K38">
            <v>924</v>
          </cell>
          <cell r="L38">
            <v>1818.4</v>
          </cell>
          <cell r="M38">
            <v>3503.6</v>
          </cell>
          <cell r="N38">
            <v>22093.9</v>
          </cell>
          <cell r="O38">
            <v>37313.699999999997</v>
          </cell>
          <cell r="P38">
            <v>78745.600000000006</v>
          </cell>
          <cell r="Q38">
            <v>423838</v>
          </cell>
          <cell r="R38">
            <v>7982284</v>
          </cell>
          <cell r="S38">
            <v>424179890</v>
          </cell>
          <cell r="T38">
            <v>832291000</v>
          </cell>
          <cell r="U38">
            <v>1349494500</v>
          </cell>
          <cell r="V38">
            <v>1802769000</v>
          </cell>
          <cell r="W38">
            <v>2671823000</v>
          </cell>
          <cell r="X38">
            <v>3658353600</v>
          </cell>
          <cell r="Y38">
            <v>3995997700</v>
          </cell>
          <cell r="Z38">
            <v>4760714200</v>
          </cell>
          <cell r="AA38">
            <v>5022717000</v>
          </cell>
          <cell r="AB38">
            <v>5875725300</v>
          </cell>
          <cell r="AC38">
            <v>5642418300</v>
          </cell>
          <cell r="AD38">
            <v>6087320700</v>
          </cell>
          <cell r="AE38">
            <v>6759003000</v>
          </cell>
          <cell r="AF38">
            <v>7441178100</v>
          </cell>
          <cell r="AG38">
            <v>9326897200</v>
          </cell>
          <cell r="AH38">
            <v>11723775900</v>
          </cell>
          <cell r="AI38">
            <v>13863505300</v>
          </cell>
          <cell r="AJ38">
            <v>17779264400</v>
          </cell>
          <cell r="AK38">
            <v>22310518800</v>
          </cell>
          <cell r="AL38">
            <v>23548062600</v>
          </cell>
          <cell r="AM38">
            <v>34207963300.000004</v>
          </cell>
          <cell r="AN38">
            <v>39967172100</v>
          </cell>
          <cell r="AO38">
            <v>52734951717.299988</v>
          </cell>
        </row>
        <row r="39">
          <cell r="H39">
            <v>183</v>
          </cell>
          <cell r="I39">
            <v>318.3</v>
          </cell>
          <cell r="J39">
            <v>526.20000000000005</v>
          </cell>
          <cell r="K39">
            <v>734</v>
          </cell>
          <cell r="L39">
            <v>1333</v>
          </cell>
          <cell r="M39">
            <v>2838.3</v>
          </cell>
          <cell r="N39">
            <v>9304.2999999999993</v>
          </cell>
          <cell r="O39">
            <v>18415</v>
          </cell>
          <cell r="P39">
            <v>46724.800000000003</v>
          </cell>
          <cell r="Q39">
            <v>295803</v>
          </cell>
          <cell r="R39">
            <v>6549909</v>
          </cell>
          <cell r="S39">
            <v>340193530</v>
          </cell>
          <cell r="T39">
            <v>779196000</v>
          </cell>
          <cell r="U39">
            <v>1296800000</v>
          </cell>
          <cell r="V39">
            <v>1788739000</v>
          </cell>
          <cell r="W39">
            <v>2668940000</v>
          </cell>
          <cell r="X39">
            <v>3593865000</v>
          </cell>
          <cell r="Y39">
            <v>3961310000</v>
          </cell>
          <cell r="Z39">
            <v>4645061000</v>
          </cell>
          <cell r="AA39">
            <v>4825250000</v>
          </cell>
          <cell r="AB39">
            <v>5814689000</v>
          </cell>
          <cell r="AC39">
            <v>5575427600</v>
          </cell>
          <cell r="AD39">
            <v>5993331500</v>
          </cell>
          <cell r="AE39">
            <v>6620064800</v>
          </cell>
          <cell r="AF39">
            <v>7308852000</v>
          </cell>
          <cell r="AG39">
            <v>9046894600</v>
          </cell>
          <cell r="AH39">
            <v>11448083500</v>
          </cell>
          <cell r="AI39">
            <v>13651037800</v>
          </cell>
          <cell r="AJ39">
            <v>16999439100</v>
          </cell>
          <cell r="AK39">
            <v>20457923200</v>
          </cell>
          <cell r="AL39">
            <v>22539449300</v>
          </cell>
          <cell r="AM39">
            <v>28077140000</v>
          </cell>
          <cell r="AN39">
            <v>32300490000</v>
          </cell>
          <cell r="AO39">
            <v>37823821285.570007</v>
          </cell>
        </row>
        <row r="40">
          <cell r="H40">
            <v>21</v>
          </cell>
          <cell r="I40">
            <v>44.9</v>
          </cell>
          <cell r="J40">
            <v>90</v>
          </cell>
          <cell r="K40">
            <v>106.4</v>
          </cell>
          <cell r="L40">
            <v>218.7</v>
          </cell>
          <cell r="M40">
            <v>336</v>
          </cell>
          <cell r="N40">
            <v>1171.3</v>
          </cell>
          <cell r="O40">
            <v>2171</v>
          </cell>
          <cell r="P40">
            <v>4779.6000000000004</v>
          </cell>
          <cell r="Q40">
            <v>34430</v>
          </cell>
          <cell r="R40">
            <v>1178036</v>
          </cell>
          <cell r="S40">
            <v>67319520</v>
          </cell>
          <cell r="T40">
            <v>136063000</v>
          </cell>
          <cell r="U40">
            <v>196293000</v>
          </cell>
          <cell r="V40">
            <v>197870000</v>
          </cell>
          <cell r="W40">
            <v>284227000</v>
          </cell>
          <cell r="X40">
            <v>551144000</v>
          </cell>
          <cell r="Y40">
            <v>716458000</v>
          </cell>
          <cell r="Z40">
            <v>818063000</v>
          </cell>
          <cell r="AA40">
            <v>875200000</v>
          </cell>
          <cell r="AB40">
            <v>1183956966.4400001</v>
          </cell>
          <cell r="AC40">
            <v>1037956966.4399996</v>
          </cell>
          <cell r="AD40">
            <v>1048247059.1199999</v>
          </cell>
          <cell r="AE40">
            <v>1005078621.4200007</v>
          </cell>
          <cell r="AF40">
            <v>938599000.00000012</v>
          </cell>
          <cell r="AG40">
            <v>1011216000.0000004</v>
          </cell>
          <cell r="AH40">
            <v>1332483000.0000002</v>
          </cell>
          <cell r="AI40">
            <v>1854650999.9999998</v>
          </cell>
          <cell r="AJ40">
            <v>2014168999.9999998</v>
          </cell>
          <cell r="AK40">
            <v>2950561999.9999981</v>
          </cell>
          <cell r="AL40">
            <v>3042260999.9999986</v>
          </cell>
          <cell r="AM40">
            <v>3627381000.0000014</v>
          </cell>
          <cell r="AN40">
            <v>4644381400.0000019</v>
          </cell>
          <cell r="AO40">
            <v>5146727000.0000095</v>
          </cell>
        </row>
        <row r="41">
          <cell r="H41">
            <v>162</v>
          </cell>
          <cell r="I41">
            <v>273.39999999999998</v>
          </cell>
          <cell r="J41">
            <v>436.2</v>
          </cell>
          <cell r="K41">
            <v>627.6</v>
          </cell>
          <cell r="L41">
            <v>1114.3</v>
          </cell>
          <cell r="M41">
            <v>2502.3000000000002</v>
          </cell>
          <cell r="N41">
            <v>8133</v>
          </cell>
          <cell r="O41">
            <v>16244</v>
          </cell>
          <cell r="P41">
            <v>41945.2</v>
          </cell>
          <cell r="Q41">
            <v>261373</v>
          </cell>
          <cell r="R41">
            <v>5371873</v>
          </cell>
          <cell r="S41">
            <v>272874010</v>
          </cell>
          <cell r="T41">
            <v>643133000</v>
          </cell>
          <cell r="U41">
            <v>1100512500</v>
          </cell>
          <cell r="V41">
            <v>1590869000</v>
          </cell>
          <cell r="W41">
            <v>2384712700</v>
          </cell>
          <cell r="X41">
            <v>3042720900</v>
          </cell>
          <cell r="Y41">
            <v>3244851600</v>
          </cell>
          <cell r="Z41">
            <v>3826997600</v>
          </cell>
          <cell r="AA41">
            <v>3950049800</v>
          </cell>
          <cell r="AB41">
            <v>4630732033.5599995</v>
          </cell>
          <cell r="AC41">
            <v>4537470633.5600004</v>
          </cell>
          <cell r="AD41">
            <v>4945084440.8800001</v>
          </cell>
          <cell r="AE41">
            <v>5614986178.579999</v>
          </cell>
          <cell r="AF41">
            <v>6370253000</v>
          </cell>
          <cell r="AG41">
            <v>8035678599.999999</v>
          </cell>
          <cell r="AH41">
            <v>10115600500</v>
          </cell>
          <cell r="AI41">
            <v>11796386800</v>
          </cell>
          <cell r="AJ41">
            <v>14985270100</v>
          </cell>
          <cell r="AK41">
            <v>17507361200.000004</v>
          </cell>
          <cell r="AL41">
            <v>19497188300</v>
          </cell>
          <cell r="AM41">
            <v>24449759000</v>
          </cell>
          <cell r="AN41">
            <v>27656108600</v>
          </cell>
          <cell r="AO41">
            <v>32677094285.569996</v>
          </cell>
        </row>
        <row r="42">
          <cell r="H42">
            <v>121.1</v>
          </cell>
          <cell r="I42">
            <v>217.7</v>
          </cell>
          <cell r="J42">
            <v>262.8</v>
          </cell>
          <cell r="K42">
            <v>190</v>
          </cell>
          <cell r="L42">
            <v>485.4</v>
          </cell>
          <cell r="M42">
            <v>665.3</v>
          </cell>
          <cell r="N42">
            <v>12789.6</v>
          </cell>
          <cell r="O42">
            <v>18898.7</v>
          </cell>
          <cell r="P42">
            <v>32020.799999999999</v>
          </cell>
          <cell r="Q42">
            <v>128035</v>
          </cell>
          <cell r="R42">
            <v>1432375</v>
          </cell>
          <cell r="S42">
            <v>83986360</v>
          </cell>
          <cell r="T42">
            <v>53095000</v>
          </cell>
          <cell r="U42">
            <v>52689000</v>
          </cell>
          <cell r="V42">
            <v>14030000</v>
          </cell>
          <cell r="W42">
            <v>2883300</v>
          </cell>
          <cell r="X42">
            <v>64488699.999999993</v>
          </cell>
          <cell r="Y42">
            <v>34688100</v>
          </cell>
          <cell r="Z42">
            <v>115653600</v>
          </cell>
          <cell r="AA42">
            <v>197467200</v>
          </cell>
          <cell r="AB42">
            <v>61036300</v>
          </cell>
          <cell r="AC42">
            <v>66990700.000000007</v>
          </cell>
          <cell r="AD42">
            <v>93989200</v>
          </cell>
          <cell r="AE42">
            <v>138938200</v>
          </cell>
          <cell r="AF42">
            <v>132326100</v>
          </cell>
          <cell r="AG42">
            <v>280002600</v>
          </cell>
          <cell r="AH42">
            <v>275692400</v>
          </cell>
          <cell r="AI42">
            <v>212467500</v>
          </cell>
          <cell r="AJ42">
            <v>779825300</v>
          </cell>
          <cell r="AK42">
            <v>1852595600</v>
          </cell>
          <cell r="AL42">
            <v>1008613300.0000008</v>
          </cell>
          <cell r="AM42">
            <v>6130823300</v>
          </cell>
          <cell r="AN42">
            <v>7666682100</v>
          </cell>
          <cell r="AO42">
            <v>14911130431.729988</v>
          </cell>
        </row>
        <row r="43">
          <cell r="H43">
            <v>119.7</v>
          </cell>
          <cell r="I43">
            <v>208.4</v>
          </cell>
          <cell r="J43">
            <v>257.60000000000002</v>
          </cell>
          <cell r="K43">
            <v>178.4</v>
          </cell>
          <cell r="L43">
            <v>452.6</v>
          </cell>
          <cell r="M43">
            <v>610.20000000000005</v>
          </cell>
          <cell r="N43">
            <v>12128.3</v>
          </cell>
          <cell r="O43">
            <v>17575.8</v>
          </cell>
          <cell r="P43">
            <v>30056.799999999999</v>
          </cell>
          <cell r="Q43">
            <v>121931</v>
          </cell>
          <cell r="R43">
            <v>1314040</v>
          </cell>
          <cell r="S43">
            <v>67865340</v>
          </cell>
          <cell r="T43">
            <v>33048000</v>
          </cell>
          <cell r="U43">
            <v>46196300</v>
          </cell>
          <cell r="V43">
            <v>7824000</v>
          </cell>
          <cell r="W43">
            <v>1590200</v>
          </cell>
          <cell r="X43">
            <v>53292200</v>
          </cell>
          <cell r="Y43">
            <v>20475900</v>
          </cell>
          <cell r="Z43">
            <v>105431800</v>
          </cell>
          <cell r="AA43">
            <v>188740600</v>
          </cell>
          <cell r="AB43">
            <v>53777800</v>
          </cell>
          <cell r="AC43">
            <v>53641000</v>
          </cell>
          <cell r="AD43">
            <v>77262300</v>
          </cell>
          <cell r="AE43">
            <v>96394800</v>
          </cell>
          <cell r="AF43">
            <v>59784000</v>
          </cell>
          <cell r="AG43">
            <v>208352100</v>
          </cell>
          <cell r="AH43">
            <v>76480900</v>
          </cell>
          <cell r="AI43">
            <v>88886400</v>
          </cell>
          <cell r="AJ43">
            <v>608954800</v>
          </cell>
          <cell r="AK43">
            <v>1664350100</v>
          </cell>
          <cell r="AL43">
            <v>832892900</v>
          </cell>
          <cell r="AM43">
            <v>3686966000</v>
          </cell>
          <cell r="AN43">
            <v>4910769400</v>
          </cell>
          <cell r="AO43">
            <v>10274361598.859999</v>
          </cell>
        </row>
        <row r="44">
          <cell r="H44">
            <v>1.4</v>
          </cell>
          <cell r="I44">
            <v>9.3000000000000007</v>
          </cell>
          <cell r="J44">
            <v>5.2</v>
          </cell>
          <cell r="K44">
            <v>11.6</v>
          </cell>
          <cell r="L44">
            <v>32.799999999999997</v>
          </cell>
          <cell r="M44">
            <v>55.1</v>
          </cell>
          <cell r="N44">
            <v>661.3</v>
          </cell>
          <cell r="O44">
            <v>1322.9</v>
          </cell>
          <cell r="P44">
            <v>1964</v>
          </cell>
          <cell r="Q44">
            <v>6104</v>
          </cell>
          <cell r="R44">
            <v>118335</v>
          </cell>
          <cell r="S44">
            <v>16121020</v>
          </cell>
          <cell r="T44">
            <v>20047000</v>
          </cell>
          <cell r="U44">
            <v>6492700</v>
          </cell>
          <cell r="V44">
            <v>6206000</v>
          </cell>
          <cell r="W44">
            <v>1293100</v>
          </cell>
          <cell r="X44">
            <v>11196500</v>
          </cell>
          <cell r="Y44">
            <v>14212200</v>
          </cell>
          <cell r="Z44">
            <v>10221800</v>
          </cell>
          <cell r="AA44">
            <v>8726600</v>
          </cell>
          <cell r="AB44">
            <v>7258500</v>
          </cell>
          <cell r="AC44">
            <v>13349700</v>
          </cell>
          <cell r="AD44">
            <v>16726900</v>
          </cell>
          <cell r="AE44">
            <v>42543400</v>
          </cell>
          <cell r="AF44">
            <v>72542100</v>
          </cell>
          <cell r="AG44">
            <v>71650500</v>
          </cell>
          <cell r="AH44">
            <v>199211500</v>
          </cell>
          <cell r="AI44">
            <v>123581100</v>
          </cell>
          <cell r="AJ44">
            <v>170870500</v>
          </cell>
          <cell r="AK44">
            <v>188245500</v>
          </cell>
          <cell r="AL44">
            <v>175720400.00000083</v>
          </cell>
          <cell r="AM44">
            <v>2443857300</v>
          </cell>
          <cell r="AN44">
            <v>2755912700</v>
          </cell>
          <cell r="AO44">
            <v>4636768832.8699875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50000</v>
          </cell>
          <cell r="U45">
            <v>0</v>
          </cell>
          <cell r="V45">
            <v>11676800</v>
          </cell>
          <cell r="W45">
            <v>349389500</v>
          </cell>
          <cell r="X45">
            <v>440000000</v>
          </cell>
          <cell r="Y45">
            <v>50850000</v>
          </cell>
          <cell r="Z45">
            <v>624000000</v>
          </cell>
          <cell r="AA45">
            <v>273000000</v>
          </cell>
          <cell r="AB45">
            <v>340400000</v>
          </cell>
          <cell r="AC45">
            <v>1336100000</v>
          </cell>
          <cell r="AD45">
            <v>1842200000</v>
          </cell>
          <cell r="AE45">
            <v>1998800000</v>
          </cell>
          <cell r="AF45">
            <v>4062000000</v>
          </cell>
          <cell r="AG45">
            <v>8151600000</v>
          </cell>
          <cell r="AH45">
            <v>8787700000</v>
          </cell>
          <cell r="AI45">
            <v>8038750000</v>
          </cell>
          <cell r="AJ45">
            <v>17656292355.279999</v>
          </cell>
          <cell r="AK45">
            <v>15829688568.549999</v>
          </cell>
          <cell r="AL45">
            <v>14169400000</v>
          </cell>
          <cell r="AM45">
            <v>25153887600</v>
          </cell>
          <cell r="AN45">
            <v>16365199999.999996</v>
          </cell>
          <cell r="AO45">
            <v>27463200000.000004</v>
          </cell>
        </row>
        <row r="46">
          <cell r="H46">
            <v>49.371513032000003</v>
          </cell>
          <cell r="I46">
            <v>210.79999998599999</v>
          </cell>
          <cell r="J46">
            <v>358.61029919999999</v>
          </cell>
          <cell r="K46">
            <v>914.13838559999999</v>
          </cell>
          <cell r="L46">
            <v>2097.5999998930001</v>
          </cell>
          <cell r="M46">
            <v>6527.1070875940004</v>
          </cell>
          <cell r="N46">
            <v>7470.5297495369996</v>
          </cell>
          <cell r="O46">
            <v>3862.7128689179999</v>
          </cell>
          <cell r="P46">
            <v>9017.1674999999996</v>
          </cell>
          <cell r="Q46">
            <v>216248</v>
          </cell>
          <cell r="R46">
            <v>1726382.5939819999</v>
          </cell>
          <cell r="S46">
            <v>180679811.28546298</v>
          </cell>
          <cell r="T46">
            <v>831865600.03199995</v>
          </cell>
          <cell r="U46">
            <v>1999343100.1700001</v>
          </cell>
          <cell r="V46">
            <v>3510144999.1500001</v>
          </cell>
          <cell r="W46">
            <v>4747509900.2999992</v>
          </cell>
          <cell r="X46">
            <v>6037480400.4899998</v>
          </cell>
          <cell r="Y46">
            <v>8309890399.1999998</v>
          </cell>
          <cell r="Z46">
            <v>9912034600.9599991</v>
          </cell>
          <cell r="AA46">
            <v>9322710298.6499996</v>
          </cell>
          <cell r="AB46">
            <v>10323986973.299999</v>
          </cell>
          <cell r="AC46">
            <v>9828170790.8000011</v>
          </cell>
          <cell r="AD46">
            <v>10245481309.6</v>
          </cell>
          <cell r="AE46">
            <v>10846171603.799999</v>
          </cell>
          <cell r="AF46">
            <v>9474730374.7999992</v>
          </cell>
          <cell r="AG46">
            <v>9411582570.3999996</v>
          </cell>
          <cell r="AH46">
            <v>14174167706.300001</v>
          </cell>
          <cell r="AI46">
            <v>10844934720</v>
          </cell>
          <cell r="AJ46">
            <v>13385030010</v>
          </cell>
          <cell r="AK46">
            <v>19863732535.800003</v>
          </cell>
          <cell r="AL46">
            <v>16044538715</v>
          </cell>
          <cell r="AM46">
            <v>19056034417.099998</v>
          </cell>
          <cell r="AN46">
            <v>21938725926.400002</v>
          </cell>
          <cell r="AO46">
            <v>25035616952</v>
          </cell>
        </row>
        <row r="47">
          <cell r="H47">
            <v>197.3913043</v>
          </cell>
          <cell r="I47">
            <v>616.86126469999999</v>
          </cell>
          <cell r="J47">
            <v>707.36</v>
          </cell>
          <cell r="K47">
            <v>923.68</v>
          </cell>
          <cell r="L47">
            <v>923.57683480000003</v>
          </cell>
          <cell r="M47">
            <v>1145.9146780000001</v>
          </cell>
          <cell r="N47">
            <v>535.79953980000005</v>
          </cell>
          <cell r="O47">
            <v>277.0956147</v>
          </cell>
          <cell r="P47">
            <v>273.2475</v>
          </cell>
          <cell r="Q47">
            <v>432.49599999999998</v>
          </cell>
          <cell r="R47">
            <v>328122.28570000001</v>
          </cell>
          <cell r="S47">
            <v>349529.73960000003</v>
          </cell>
          <cell r="T47">
            <v>866526666.69999993</v>
          </cell>
          <cell r="U47">
            <v>1226590859</v>
          </cell>
          <cell r="V47">
            <v>1632625581</v>
          </cell>
          <cell r="W47">
            <v>2177756835</v>
          </cell>
          <cell r="X47">
            <v>2613627879</v>
          </cell>
          <cell r="Y47">
            <v>3196111692</v>
          </cell>
          <cell r="Z47">
            <v>3644130368</v>
          </cell>
          <cell r="AA47">
            <v>2959590571</v>
          </cell>
          <cell r="AB47">
            <v>2941306830</v>
          </cell>
          <cell r="AC47">
            <v>2784184360</v>
          </cell>
          <cell r="AD47">
            <v>2978337590</v>
          </cell>
          <cell r="AE47">
            <v>3090077380</v>
          </cell>
          <cell r="AF47">
            <v>2738361380</v>
          </cell>
          <cell r="AG47">
            <v>2869384930</v>
          </cell>
          <cell r="AH47">
            <v>4132410410.0000005</v>
          </cell>
          <cell r="AI47">
            <v>3389042100</v>
          </cell>
          <cell r="AJ47">
            <v>4461676670</v>
          </cell>
          <cell r="AK47">
            <v>6326029470</v>
          </cell>
          <cell r="AL47">
            <v>5551743500</v>
          </cell>
          <cell r="AM47">
            <v>6781506910</v>
          </cell>
          <cell r="AN47">
            <v>8125453600</v>
          </cell>
          <cell r="AO47">
            <v>9817889120.0000019</v>
          </cell>
        </row>
        <row r="48">
          <cell r="H48">
            <v>44.151617383999998</v>
          </cell>
          <cell r="I48">
            <v>200.200000002</v>
          </cell>
          <cell r="J48">
            <v>351.99941039999999</v>
          </cell>
          <cell r="K48">
            <v>895.21589519999998</v>
          </cell>
          <cell r="L48">
            <v>2056.5000000129999</v>
          </cell>
          <cell r="M48">
            <v>6386.7668723320003</v>
          </cell>
          <cell r="N48">
            <v>7274.7414998960003</v>
          </cell>
          <cell r="O48">
            <v>3682.3246589599999</v>
          </cell>
          <cell r="P48">
            <v>7868.7674999999999</v>
          </cell>
          <cell r="Q48">
            <v>144540</v>
          </cell>
          <cell r="R48">
            <v>943488.779461</v>
          </cell>
          <cell r="S48">
            <v>158542067.77896798</v>
          </cell>
          <cell r="T48">
            <v>826868599.96800005</v>
          </cell>
          <cell r="U48">
            <v>1992346499.5799999</v>
          </cell>
          <cell r="V48">
            <v>3508717999</v>
          </cell>
          <cell r="W48">
            <v>4746156499.6200008</v>
          </cell>
          <cell r="X48">
            <v>6036562099.2599993</v>
          </cell>
          <cell r="Y48">
            <v>8308924499.2000008</v>
          </cell>
          <cell r="Z48">
            <v>9910916599.3600006</v>
          </cell>
          <cell r="AA48">
            <v>9322309199.6999989</v>
          </cell>
          <cell r="AB48">
            <v>10323514773</v>
          </cell>
          <cell r="AC48">
            <v>9827783902.7999992</v>
          </cell>
          <cell r="AD48">
            <v>10245191214.4</v>
          </cell>
          <cell r="AE48">
            <v>10845864408.6</v>
          </cell>
          <cell r="AF48">
            <v>9474346384</v>
          </cell>
          <cell r="AG48">
            <v>9411163780</v>
          </cell>
          <cell r="AH48">
            <v>14173601516.200001</v>
          </cell>
          <cell r="AI48">
            <v>10844200320</v>
          </cell>
          <cell r="AJ48">
            <v>13384237410</v>
          </cell>
          <cell r="AK48">
            <v>19863090029</v>
          </cell>
          <cell r="AL48">
            <v>16043692407.4</v>
          </cell>
          <cell r="AM48">
            <v>19054544808.000004</v>
          </cell>
          <cell r="AN48">
            <v>21937488498.000004</v>
          </cell>
          <cell r="AO48">
            <v>25034318724</v>
          </cell>
        </row>
        <row r="49">
          <cell r="H49">
            <v>42.955391302000002</v>
          </cell>
          <cell r="I49">
            <v>198.899999987</v>
          </cell>
          <cell r="J49">
            <v>350.1337608</v>
          </cell>
          <cell r="K49">
            <v>889.51539600000001</v>
          </cell>
          <cell r="L49">
            <v>2029.3000000980001</v>
          </cell>
          <cell r="M49">
            <v>6291.0101583039996</v>
          </cell>
          <cell r="N49">
            <v>7145.9202503340002</v>
          </cell>
          <cell r="O49">
            <v>3621.694177415</v>
          </cell>
          <cell r="P49">
            <v>7662.0225</v>
          </cell>
          <cell r="Q49">
            <v>138252</v>
          </cell>
          <cell r="R49">
            <v>883612.54423100001</v>
          </cell>
          <cell r="S49">
            <v>134017695.617094</v>
          </cell>
          <cell r="T49">
            <v>725909099.97100008</v>
          </cell>
          <cell r="U49">
            <v>1798585700.497</v>
          </cell>
          <cell r="V49">
            <v>3314448000.9990001</v>
          </cell>
          <cell r="W49">
            <v>4544470799.9399996</v>
          </cell>
          <cell r="X49">
            <v>5958817799.5500002</v>
          </cell>
          <cell r="Y49">
            <v>8190703700.4000006</v>
          </cell>
          <cell r="Z49">
            <v>9833866699.6800003</v>
          </cell>
          <cell r="AA49">
            <v>9239200799.8499985</v>
          </cell>
          <cell r="AB49">
            <v>10248150088.799999</v>
          </cell>
          <cell r="AC49">
            <v>9749447413.6000004</v>
          </cell>
          <cell r="AD49">
            <v>10131332615.200001</v>
          </cell>
          <cell r="AE49">
            <v>10697608396.800001</v>
          </cell>
          <cell r="AF49">
            <v>9295612299</v>
          </cell>
          <cell r="AG49">
            <v>9219455488</v>
          </cell>
          <cell r="AH49">
            <v>13979063200.9</v>
          </cell>
          <cell r="AI49">
            <v>10598518304</v>
          </cell>
          <cell r="AJ49">
            <v>13189002810</v>
          </cell>
          <cell r="AK49">
            <v>19772000293.199997</v>
          </cell>
          <cell r="AL49">
            <v>15786502001.6</v>
          </cell>
          <cell r="AM49">
            <v>18700915300</v>
          </cell>
          <cell r="AN49">
            <v>21567080196.000004</v>
          </cell>
          <cell r="AO49">
            <v>24603323000</v>
          </cell>
        </row>
        <row r="50">
          <cell r="H50">
            <v>1.1962260870000001</v>
          </cell>
          <cell r="I50">
            <v>1.3</v>
          </cell>
          <cell r="J50">
            <v>1.8656496</v>
          </cell>
          <cell r="K50">
            <v>5.7004992000000003</v>
          </cell>
          <cell r="L50">
            <v>27.200000008</v>
          </cell>
          <cell r="M50">
            <v>78.336489200000003</v>
          </cell>
          <cell r="N50">
            <v>128.821249994</v>
          </cell>
          <cell r="O50">
            <v>60.630481670000002</v>
          </cell>
          <cell r="P50">
            <v>206.745</v>
          </cell>
          <cell r="Q50">
            <v>6288</v>
          </cell>
          <cell r="R50">
            <v>59876.235260999994</v>
          </cell>
          <cell r="S50">
            <v>24524372.116384998</v>
          </cell>
          <cell r="T50">
            <v>100959500</v>
          </cell>
          <cell r="U50">
            <v>193760799.99699998</v>
          </cell>
          <cell r="V50">
            <v>194269999.99000001</v>
          </cell>
          <cell r="W50">
            <v>201685700.007</v>
          </cell>
          <cell r="X50">
            <v>77744300.010000005</v>
          </cell>
          <cell r="Y50">
            <v>118220799.99599999</v>
          </cell>
          <cell r="Z50">
            <v>77049900.005999997</v>
          </cell>
          <cell r="AA50">
            <v>83108400.008000001</v>
          </cell>
          <cell r="AB50">
            <v>75364684.200000003</v>
          </cell>
          <cell r="AC50">
            <v>78336489.200000003</v>
          </cell>
          <cell r="AD50">
            <v>113858599.2</v>
          </cell>
          <cell r="AE50">
            <v>148256011.80000001</v>
          </cell>
          <cell r="AF50">
            <v>178734085</v>
          </cell>
          <cell r="AG50">
            <v>191708292</v>
          </cell>
          <cell r="AH50">
            <v>194538315.29999998</v>
          </cell>
          <cell r="AI50">
            <v>245682016</v>
          </cell>
          <cell r="AJ50">
            <v>195234600</v>
          </cell>
          <cell r="AK50">
            <v>91089735.799999997</v>
          </cell>
          <cell r="AL50">
            <v>257190405.80000001</v>
          </cell>
          <cell r="AM50">
            <v>353629508</v>
          </cell>
          <cell r="AN50">
            <v>370408302.00000006</v>
          </cell>
          <cell r="AO50">
            <v>430995724.00000036</v>
          </cell>
        </row>
        <row r="51">
          <cell r="H51">
            <v>5.219895653</v>
          </cell>
          <cell r="I51">
            <v>10.599999997999999</v>
          </cell>
          <cell r="J51">
            <v>6.6108887999999997</v>
          </cell>
          <cell r="K51">
            <v>18.922490400000001</v>
          </cell>
          <cell r="L51">
            <v>41.100000004000002</v>
          </cell>
          <cell r="M51">
            <v>140.340215855</v>
          </cell>
          <cell r="N51">
            <v>195.78825001800001</v>
          </cell>
          <cell r="O51">
            <v>180.38820994400001</v>
          </cell>
          <cell r="P51">
            <v>1148.4000000000001</v>
          </cell>
          <cell r="Q51">
            <v>71708</v>
          </cell>
          <cell r="R51">
            <v>782893.81434799999</v>
          </cell>
          <cell r="S51">
            <v>22137743.536993999</v>
          </cell>
          <cell r="T51">
            <v>4997000.0010000002</v>
          </cell>
          <cell r="U51">
            <v>6996600</v>
          </cell>
          <cell r="V51">
            <v>1427000</v>
          </cell>
          <cell r="W51">
            <v>1353400</v>
          </cell>
          <cell r="X51">
            <v>918300.00099999993</v>
          </cell>
          <cell r="Y51">
            <v>965900</v>
          </cell>
          <cell r="Z51">
            <v>1118000.0009999999</v>
          </cell>
          <cell r="AA51">
            <v>401099.99900000001</v>
          </cell>
          <cell r="AB51">
            <v>472200.3</v>
          </cell>
          <cell r="AC51">
            <v>386888</v>
          </cell>
          <cell r="AD51">
            <v>290095.2</v>
          </cell>
          <cell r="AE51">
            <v>307195.2</v>
          </cell>
          <cell r="AF51">
            <v>383990.80000000005</v>
          </cell>
          <cell r="AG51">
            <v>418790.40000000002</v>
          </cell>
          <cell r="AH51">
            <v>566190.1</v>
          </cell>
          <cell r="AI51">
            <v>734400</v>
          </cell>
          <cell r="AJ51">
            <v>792600</v>
          </cell>
          <cell r="AK51">
            <v>642506.80000000005</v>
          </cell>
          <cell r="AL51">
            <v>846307.60000000009</v>
          </cell>
          <cell r="AM51">
            <v>1489609.1</v>
          </cell>
          <cell r="AN51">
            <v>1237428.3999999999</v>
          </cell>
          <cell r="AO51">
            <v>1298228</v>
          </cell>
        </row>
        <row r="52">
          <cell r="H52">
            <v>0</v>
          </cell>
          <cell r="I52">
            <v>1.8</v>
          </cell>
          <cell r="J52">
            <v>2.3523407999999999</v>
          </cell>
          <cell r="K52">
            <v>5.0671103999999998</v>
          </cell>
          <cell r="L52">
            <v>25.700000004</v>
          </cell>
          <cell r="M52">
            <v>5.0452462049999998</v>
          </cell>
          <cell r="N52">
            <v>7.6189999940000002</v>
          </cell>
          <cell r="O52">
            <v>1.102372398</v>
          </cell>
          <cell r="P52">
            <v>17.2425</v>
          </cell>
          <cell r="Q52">
            <v>395</v>
          </cell>
          <cell r="R52">
            <v>39979.624801999998</v>
          </cell>
          <cell r="S52">
            <v>719732.75115000003</v>
          </cell>
          <cell r="T52">
            <v>352600</v>
          </cell>
          <cell r="U52">
            <v>519000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H53">
            <v>5.219895653</v>
          </cell>
          <cell r="I53">
            <v>8.7999999980000005</v>
          </cell>
          <cell r="J53">
            <v>4.2585480000000002</v>
          </cell>
          <cell r="K53">
            <v>13.85538</v>
          </cell>
          <cell r="L53">
            <v>15.400000001</v>
          </cell>
          <cell r="M53">
            <v>135.29496965000001</v>
          </cell>
          <cell r="N53">
            <v>188.16925002400001</v>
          </cell>
          <cell r="O53">
            <v>179.28583754600001</v>
          </cell>
          <cell r="P53">
            <v>1131.1575</v>
          </cell>
          <cell r="Q53">
            <v>71313</v>
          </cell>
          <cell r="R53">
            <v>742914.18954599998</v>
          </cell>
          <cell r="S53">
            <v>21418010.785843998</v>
          </cell>
          <cell r="T53">
            <v>4644400</v>
          </cell>
          <cell r="U53">
            <v>6477600</v>
          </cell>
          <cell r="V53">
            <v>1427000</v>
          </cell>
          <cell r="W53">
            <v>1353400</v>
          </cell>
          <cell r="X53">
            <v>918300.00099999993</v>
          </cell>
          <cell r="Y53">
            <v>965900</v>
          </cell>
          <cell r="Z53">
            <v>1118000.0009999999</v>
          </cell>
          <cell r="AA53">
            <v>401099.99900000001</v>
          </cell>
          <cell r="AB53">
            <v>472200.3</v>
          </cell>
          <cell r="AC53">
            <v>386888</v>
          </cell>
          <cell r="AD53">
            <v>290095.2</v>
          </cell>
          <cell r="AE53">
            <v>307195.2</v>
          </cell>
          <cell r="AF53">
            <v>383990.80000000005</v>
          </cell>
          <cell r="AG53">
            <v>418790.40000000002</v>
          </cell>
          <cell r="AH53">
            <v>566190.1</v>
          </cell>
          <cell r="AI53">
            <v>734400</v>
          </cell>
          <cell r="AJ53">
            <v>792600</v>
          </cell>
          <cell r="AK53">
            <v>642506.80000000005</v>
          </cell>
          <cell r="AL53">
            <v>846307.60000000009</v>
          </cell>
          <cell r="AM53">
            <v>1489609.1</v>
          </cell>
          <cell r="AN53">
            <v>1237428.3999999999</v>
          </cell>
          <cell r="AO53">
            <v>1298228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4985-8947-416B-958E-9244C8532DD9}">
  <dimension ref="A2:AV31"/>
  <sheetViews>
    <sheetView topLeftCell="A7" zoomScale="70" zoomScaleNormal="70" workbookViewId="0">
      <selection activeCell="A26" sqref="A26"/>
    </sheetView>
  </sheetViews>
  <sheetFormatPr defaultColWidth="9.3984375" defaultRowHeight="15.6" x14ac:dyDescent="0.3"/>
  <cols>
    <col min="1" max="1" width="36.5" style="3" customWidth="1"/>
    <col min="2" max="16384" width="9.3984375" style="3"/>
  </cols>
  <sheetData>
    <row r="2" spans="1:45" x14ac:dyDescent="0.3">
      <c r="A2" s="4" t="s">
        <v>48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6"/>
      <c r="X2" s="7"/>
      <c r="Y2" s="7"/>
      <c r="Z2" s="7"/>
      <c r="AA2" s="7"/>
      <c r="AB2" s="7"/>
      <c r="AC2" s="7"/>
      <c r="AD2" s="7"/>
      <c r="AE2" s="7"/>
      <c r="AF2" s="7"/>
      <c r="AG2" s="8"/>
      <c r="AH2" s="8"/>
      <c r="AI2" s="8"/>
      <c r="AJ2" s="8"/>
      <c r="AK2" s="8"/>
    </row>
    <row r="3" spans="1:45" x14ac:dyDescent="0.3">
      <c r="A3" s="9" t="s">
        <v>49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8"/>
      <c r="AH3" s="8"/>
      <c r="AI3" s="8"/>
      <c r="AJ3" s="8"/>
      <c r="AK3" s="8"/>
    </row>
    <row r="4" spans="1:45" ht="16.2" thickBot="1" x14ac:dyDescent="0.3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</row>
    <row r="5" spans="1:45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</row>
    <row r="6" spans="1:45" x14ac:dyDescent="0.3">
      <c r="A6" s="13"/>
      <c r="B6" s="13">
        <v>1970</v>
      </c>
      <c r="C6" s="13">
        <v>1971</v>
      </c>
      <c r="D6" s="13">
        <v>1972</v>
      </c>
      <c r="E6" s="13">
        <v>1973</v>
      </c>
      <c r="F6" s="13">
        <v>1974</v>
      </c>
      <c r="G6" s="13">
        <v>1975</v>
      </c>
      <c r="H6" s="13">
        <v>1976</v>
      </c>
      <c r="I6" s="13">
        <v>1977</v>
      </c>
      <c r="J6" s="13">
        <v>1978</v>
      </c>
      <c r="K6" s="13">
        <v>1979</v>
      </c>
      <c r="L6" s="13">
        <v>1980</v>
      </c>
      <c r="M6" s="13">
        <v>1981</v>
      </c>
      <c r="N6" s="13">
        <v>1982</v>
      </c>
      <c r="O6" s="13">
        <v>1983</v>
      </c>
      <c r="P6" s="13">
        <v>1984</v>
      </c>
      <c r="Q6" s="13">
        <v>1985</v>
      </c>
      <c r="R6" s="13">
        <v>1986</v>
      </c>
      <c r="S6" s="13">
        <v>1987</v>
      </c>
      <c r="T6" s="13">
        <v>1988</v>
      </c>
      <c r="U6" s="13">
        <v>1989</v>
      </c>
      <c r="V6" s="15" t="s">
        <v>21</v>
      </c>
      <c r="W6" s="15" t="s">
        <v>22</v>
      </c>
      <c r="X6" s="15" t="s">
        <v>23</v>
      </c>
      <c r="Y6" s="15" t="s">
        <v>50</v>
      </c>
      <c r="Z6" s="15" t="s">
        <v>25</v>
      </c>
      <c r="AA6" s="16">
        <v>1995</v>
      </c>
      <c r="AB6" s="16">
        <v>1996</v>
      </c>
      <c r="AC6" s="16">
        <v>1997</v>
      </c>
      <c r="AD6" s="17" t="s">
        <v>51</v>
      </c>
      <c r="AE6" s="17" t="s">
        <v>52</v>
      </c>
      <c r="AF6" s="17" t="s">
        <v>53</v>
      </c>
      <c r="AG6" s="17" t="s">
        <v>54</v>
      </c>
      <c r="AH6" s="17" t="s">
        <v>55</v>
      </c>
      <c r="AI6" s="17" t="s">
        <v>56</v>
      </c>
      <c r="AJ6" s="17" t="s">
        <v>57</v>
      </c>
      <c r="AK6" s="17" t="s">
        <v>58</v>
      </c>
      <c r="AL6" s="17" t="s">
        <v>59</v>
      </c>
      <c r="AM6" s="17" t="s">
        <v>60</v>
      </c>
      <c r="AN6" s="17" t="s">
        <v>61</v>
      </c>
      <c r="AO6" s="17" t="s">
        <v>62</v>
      </c>
      <c r="AP6" s="17" t="s">
        <v>63</v>
      </c>
      <c r="AQ6" s="17" t="s">
        <v>64</v>
      </c>
      <c r="AR6" s="17" t="s">
        <v>65</v>
      </c>
      <c r="AS6" s="17" t="s">
        <v>66</v>
      </c>
    </row>
    <row r="7" spans="1:45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</row>
    <row r="8" spans="1:45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</row>
    <row r="9" spans="1:45" x14ac:dyDescent="0.3">
      <c r="A9" s="13" t="s">
        <v>67</v>
      </c>
      <c r="B9" s="22">
        <v>3.9006911655088539</v>
      </c>
      <c r="C9" s="22">
        <v>6.1384975382272993</v>
      </c>
      <c r="D9" s="22">
        <v>9.882895257276914</v>
      </c>
      <c r="E9" s="22">
        <v>15.641247227705721</v>
      </c>
      <c r="F9" s="22">
        <v>18.732019897557329</v>
      </c>
      <c r="G9" s="22">
        <v>16.890025195193736</v>
      </c>
      <c r="H9" s="22">
        <v>18.705167569658229</v>
      </c>
      <c r="I9" s="22">
        <v>21.091748943506044</v>
      </c>
      <c r="J9" s="22">
        <v>23.088558827142972</v>
      </c>
      <c r="K9" s="22">
        <v>26.370719860423542</v>
      </c>
      <c r="L9" s="22">
        <v>29.137381071272575</v>
      </c>
      <c r="M9" s="22">
        <v>25.280011706484125</v>
      </c>
      <c r="N9" s="22">
        <v>26.805477619205423</v>
      </c>
      <c r="O9" s="22">
        <v>33.38399156029697</v>
      </c>
      <c r="P9" s="22">
        <v>27.419230713352519</v>
      </c>
      <c r="Q9" s="22">
        <v>31.119904227944311</v>
      </c>
      <c r="R9" s="22">
        <v>21.36976420135252</v>
      </c>
      <c r="S9" s="22">
        <v>17.470521197584606</v>
      </c>
      <c r="T9" s="22">
        <v>17.621132656977185</v>
      </c>
      <c r="U9" s="22">
        <v>15.31917604873154</v>
      </c>
      <c r="V9" s="22">
        <v>15.719371626764385</v>
      </c>
      <c r="W9" s="22">
        <v>15.302066110687305</v>
      </c>
      <c r="X9" s="22">
        <v>13.581486977050842</v>
      </c>
      <c r="Y9" s="22">
        <v>12.873814990200437</v>
      </c>
      <c r="Z9" s="22">
        <v>11.434753775924644</v>
      </c>
      <c r="AA9" s="22">
        <v>10.324942295900618</v>
      </c>
      <c r="AB9" s="22">
        <v>8.9753922501160037</v>
      </c>
      <c r="AC9" s="22">
        <v>7.2287406645511121</v>
      </c>
      <c r="AD9" s="22">
        <v>5.7277660673726043</v>
      </c>
      <c r="AE9" s="22">
        <v>6.1345195420701613</v>
      </c>
      <c r="AF9" s="22">
        <v>6.9375337753184958</v>
      </c>
      <c r="AG9" s="22">
        <v>6.1358902407680249</v>
      </c>
      <c r="AH9" s="22">
        <v>5.5459362097293168</v>
      </c>
      <c r="AI9" s="22">
        <v>5.5422957362218268</v>
      </c>
      <c r="AJ9" s="22">
        <v>5.9171019195806283</v>
      </c>
      <c r="AK9" s="22">
        <v>6.2132134174227973</v>
      </c>
      <c r="AL9" s="22">
        <v>5.4238378254321695</v>
      </c>
      <c r="AM9" s="22">
        <v>5.0105288801834371</v>
      </c>
      <c r="AN9" s="22">
        <v>5.6551914131997432</v>
      </c>
      <c r="AO9" s="22">
        <v>4.9875591754647033</v>
      </c>
      <c r="AP9" s="22">
        <v>4.9937714632576409</v>
      </c>
      <c r="AQ9" s="22">
        <v>5.3796399082979072</v>
      </c>
      <c r="AR9" s="22">
        <v>5.0421188255358036</v>
      </c>
      <c r="AS9" s="22">
        <v>5.3768130859515368</v>
      </c>
    </row>
    <row r="10" spans="1:45" x14ac:dyDescent="0.3">
      <c r="A10" s="2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</row>
    <row r="11" spans="1:45" x14ac:dyDescent="0.3">
      <c r="A11" s="13" t="s">
        <v>68</v>
      </c>
      <c r="B11" s="22">
        <v>4.9213489040680631</v>
      </c>
      <c r="C11" s="22">
        <v>6.3761072167361581</v>
      </c>
      <c r="D11" s="22">
        <v>10.683393329031055</v>
      </c>
      <c r="E11" s="22">
        <v>17.443484370399194</v>
      </c>
      <c r="F11" s="22">
        <v>23.654999391338741</v>
      </c>
      <c r="G11" s="22">
        <v>22.209278901719376</v>
      </c>
      <c r="H11" s="22">
        <v>23.560472201372566</v>
      </c>
      <c r="I11" s="22">
        <v>23.427506602179715</v>
      </c>
      <c r="J11" s="22">
        <v>23.894786424528164</v>
      </c>
      <c r="K11" s="22">
        <v>26.23624958122571</v>
      </c>
      <c r="L11" s="22">
        <v>31.510823370455704</v>
      </c>
      <c r="M11" s="22">
        <v>28.17424466275267</v>
      </c>
      <c r="N11" s="22">
        <v>31.599737944379516</v>
      </c>
      <c r="O11" s="22">
        <v>35.671196836355072</v>
      </c>
      <c r="P11" s="22">
        <v>29.178083573614451</v>
      </c>
      <c r="Q11" s="22">
        <v>30.778792292899389</v>
      </c>
      <c r="R11" s="22">
        <v>22.965040751754259</v>
      </c>
      <c r="S11" s="22">
        <v>18.293564952878182</v>
      </c>
      <c r="T11" s="22">
        <v>21.11989970215614</v>
      </c>
      <c r="U11" s="22">
        <v>15.811544224486134</v>
      </c>
      <c r="V11" s="22">
        <v>15.586134503739572</v>
      </c>
      <c r="W11" s="22">
        <v>15.4132795987998</v>
      </c>
      <c r="X11" s="22">
        <v>13.26148934519615</v>
      </c>
      <c r="Y11" s="22">
        <v>12.28662092069869</v>
      </c>
      <c r="Z11" s="22">
        <v>11.09752652949695</v>
      </c>
      <c r="AA11" s="22">
        <v>10.494072256404213</v>
      </c>
      <c r="AB11" s="22">
        <v>8.9720715817912371</v>
      </c>
      <c r="AC11" s="22">
        <v>6.9961102801169037</v>
      </c>
      <c r="AD11" s="22">
        <v>6.2138960367579443</v>
      </c>
      <c r="AE11" s="22">
        <v>6.1675202255394126</v>
      </c>
      <c r="AF11" s="22">
        <v>7.4672518505155008</v>
      </c>
      <c r="AG11" s="22">
        <v>5.9631864978843652</v>
      </c>
      <c r="AH11" s="22">
        <v>5.7102922454235348</v>
      </c>
      <c r="AI11" s="22">
        <v>5.6662684294581469</v>
      </c>
      <c r="AJ11" s="22">
        <v>5.8945463916408452</v>
      </c>
      <c r="AK11" s="22">
        <v>6.0012621526569934</v>
      </c>
      <c r="AL11" s="22">
        <v>5.2375316586958123</v>
      </c>
      <c r="AM11" s="22">
        <v>4.9933697246307673</v>
      </c>
      <c r="AN11" s="22">
        <v>5.7166011090553432</v>
      </c>
      <c r="AO11" s="22">
        <v>4.8966217883245839</v>
      </c>
      <c r="AP11" s="22">
        <v>5.1969881107071192</v>
      </c>
      <c r="AQ11" s="22">
        <v>5.3788225235542901</v>
      </c>
      <c r="AR11" s="22">
        <v>4.919028236160834</v>
      </c>
      <c r="AS11" s="22">
        <v>5.399626583350118</v>
      </c>
    </row>
    <row r="12" spans="1:45" x14ac:dyDescent="0.3">
      <c r="A12" s="20" t="s">
        <v>69</v>
      </c>
      <c r="B12" s="23">
        <v>2.9481588635361313</v>
      </c>
      <c r="C12" s="23">
        <v>4.9359698058988712</v>
      </c>
      <c r="D12" s="23">
        <v>8.980443856745536</v>
      </c>
      <c r="E12" s="23">
        <v>14.307960951372786</v>
      </c>
      <c r="F12" s="23">
        <v>17.881491481873979</v>
      </c>
      <c r="G12" s="23">
        <v>16.416986185700477</v>
      </c>
      <c r="H12" s="23">
        <v>18.193284301742299</v>
      </c>
      <c r="I12" s="23">
        <v>19.76669407945927</v>
      </c>
      <c r="J12" s="23">
        <v>21.118455588063195</v>
      </c>
      <c r="K12" s="23">
        <v>24.030397580057933</v>
      </c>
      <c r="L12" s="23">
        <v>28.037493176529171</v>
      </c>
      <c r="M12" s="23">
        <v>24.177976850058791</v>
      </c>
      <c r="N12" s="23">
        <v>25.904898331603661</v>
      </c>
      <c r="O12" s="23">
        <v>29.779695939511914</v>
      </c>
      <c r="P12" s="23">
        <v>23.976369795392994</v>
      </c>
      <c r="Q12" s="23">
        <v>27.037891648604305</v>
      </c>
      <c r="R12" s="23">
        <v>20.337205064277423</v>
      </c>
      <c r="S12" s="23">
        <v>16.18571018946998</v>
      </c>
      <c r="T12" s="23">
        <v>18.698346141011946</v>
      </c>
      <c r="U12" s="23">
        <v>13.97239469848455</v>
      </c>
      <c r="V12" s="23">
        <v>14.205811137377946</v>
      </c>
      <c r="W12" s="23">
        <v>14.363515406270567</v>
      </c>
      <c r="X12" s="23">
        <v>12.240564540461893</v>
      </c>
      <c r="Y12" s="23">
        <v>11.298999596732795</v>
      </c>
      <c r="Z12" s="23">
        <v>10.129472417645561</v>
      </c>
      <c r="AA12" s="23">
        <v>9.5719486707914978</v>
      </c>
      <c r="AB12" s="23">
        <v>7.9751124079420013</v>
      </c>
      <c r="AC12" s="23">
        <v>5.9986379050828287</v>
      </c>
      <c r="AD12" s="23">
        <v>4.9962059518557069</v>
      </c>
      <c r="AE12" s="23">
        <v>5.1868443313708896</v>
      </c>
      <c r="AF12" s="23">
        <v>6.762380796594341</v>
      </c>
      <c r="AG12" s="23">
        <v>5.5481873042486614</v>
      </c>
      <c r="AH12" s="23">
        <v>5.3002204563003685</v>
      </c>
      <c r="AI12" s="23">
        <v>5.2139353010437182</v>
      </c>
      <c r="AJ12" s="23">
        <v>5.5594629809390135</v>
      </c>
      <c r="AK12" s="23">
        <v>5.6762532304577533</v>
      </c>
      <c r="AL12" s="23">
        <v>4.9368839865493035</v>
      </c>
      <c r="AM12" s="23">
        <v>4.6203154364738905</v>
      </c>
      <c r="AN12" s="23">
        <v>5.3218171985374552</v>
      </c>
      <c r="AO12" s="23">
        <v>4.3676162897404254</v>
      </c>
      <c r="AP12" s="23">
        <v>4.6952138742103866</v>
      </c>
      <c r="AQ12" s="23">
        <v>5.0504144380672793</v>
      </c>
      <c r="AR12" s="23">
        <v>4.6504830951957778</v>
      </c>
      <c r="AS12" s="23">
        <v>5.0419948224882969</v>
      </c>
    </row>
    <row r="13" spans="1:45" x14ac:dyDescent="0.3">
      <c r="A13" s="20" t="s">
        <v>70</v>
      </c>
      <c r="B13" s="23">
        <v>1.9731900405319314</v>
      </c>
      <c r="C13" s="23">
        <v>1.4401374108372866</v>
      </c>
      <c r="D13" s="23">
        <v>1.7029494722855196</v>
      </c>
      <c r="E13" s="23">
        <v>3.1355234190264074</v>
      </c>
      <c r="F13" s="23">
        <v>5.7735079094647634</v>
      </c>
      <c r="G13" s="23">
        <v>5.7922927160188991</v>
      </c>
      <c r="H13" s="23">
        <v>5.3671878996302675</v>
      </c>
      <c r="I13" s="23">
        <v>3.660812522720446</v>
      </c>
      <c r="J13" s="23">
        <v>2.7763308364649695</v>
      </c>
      <c r="K13" s="23">
        <v>2.205852001167778</v>
      </c>
      <c r="L13" s="23">
        <v>3.473330193926532</v>
      </c>
      <c r="M13" s="23">
        <v>3.9962678126938798</v>
      </c>
      <c r="N13" s="23">
        <v>5.6948396127758549</v>
      </c>
      <c r="O13" s="23">
        <v>5.8915008968431604</v>
      </c>
      <c r="P13" s="23">
        <v>5.2017137782214578</v>
      </c>
      <c r="Q13" s="23">
        <v>3.7409006442950838</v>
      </c>
      <c r="R13" s="23">
        <v>2.6278356874768338</v>
      </c>
      <c r="S13" s="23">
        <v>2.1078547634082008</v>
      </c>
      <c r="T13" s="23">
        <v>2.421553561144195</v>
      </c>
      <c r="U13" s="23">
        <v>1.8391495260015851</v>
      </c>
      <c r="V13" s="23">
        <v>1.3803233663616252</v>
      </c>
      <c r="W13" s="23">
        <v>1.0497641925292336</v>
      </c>
      <c r="X13" s="23">
        <v>1.0209248047342574</v>
      </c>
      <c r="Y13" s="23">
        <v>0.98762132396589541</v>
      </c>
      <c r="Z13" s="23">
        <v>0.96805411185138879</v>
      </c>
      <c r="AA13" s="23">
        <v>0.92212358561271768</v>
      </c>
      <c r="AB13" s="23">
        <v>0.99695917384923505</v>
      </c>
      <c r="AC13" s="23">
        <v>0.99747237503407538</v>
      </c>
      <c r="AD13" s="23">
        <v>1.2176900849022381</v>
      </c>
      <c r="AE13" s="23">
        <v>0.9806758941685233</v>
      </c>
      <c r="AF13" s="23">
        <v>0.70487105392115956</v>
      </c>
      <c r="AG13" s="23">
        <v>0.41499919363570409</v>
      </c>
      <c r="AH13" s="23">
        <v>0.41007178912316633</v>
      </c>
      <c r="AI13" s="23">
        <v>0.45233312841442891</v>
      </c>
      <c r="AJ13" s="23">
        <v>0.33508341070183206</v>
      </c>
      <c r="AK13" s="23">
        <v>0.32500892219923994</v>
      </c>
      <c r="AL13" s="23">
        <v>0.30064767214650889</v>
      </c>
      <c r="AM13" s="23">
        <v>0.37305428815687686</v>
      </c>
      <c r="AN13" s="23">
        <v>0.39478391051788847</v>
      </c>
      <c r="AO13" s="23">
        <v>0.52900549858415891</v>
      </c>
      <c r="AP13" s="23">
        <v>0.50177423649673192</v>
      </c>
      <c r="AQ13" s="23">
        <v>0.32840808548701095</v>
      </c>
      <c r="AR13" s="23">
        <v>0.26854514096505572</v>
      </c>
      <c r="AS13" s="23">
        <v>0.35763176086182114</v>
      </c>
    </row>
    <row r="14" spans="1:45" x14ac:dyDescent="0.3">
      <c r="A14" s="20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</row>
    <row r="15" spans="1:45" x14ac:dyDescent="0.3">
      <c r="A15" s="13" t="s">
        <v>71</v>
      </c>
      <c r="B15" s="22">
        <v>0.61353686602440038</v>
      </c>
      <c r="C15" s="22">
        <v>1.3220751018281973</v>
      </c>
      <c r="D15" s="22">
        <v>1.0589990924602881</v>
      </c>
      <c r="E15" s="22">
        <v>1.3269491024631968</v>
      </c>
      <c r="F15" s="22">
        <v>0.9155226819674529</v>
      </c>
      <c r="G15" s="22">
        <v>1.3078970741698637</v>
      </c>
      <c r="H15" s="22">
        <v>1.4549942498328148</v>
      </c>
      <c r="I15" s="22">
        <v>0.93201963439378044</v>
      </c>
      <c r="J15" s="22">
        <v>0.63497126960359551</v>
      </c>
      <c r="K15" s="22">
        <v>0.52510194508148234</v>
      </c>
      <c r="L15" s="22">
        <v>1.543702308411792</v>
      </c>
      <c r="M15" s="22">
        <v>0.89053321731339941</v>
      </c>
      <c r="N15" s="22">
        <v>1.317759398770227</v>
      </c>
      <c r="O15" s="22">
        <v>1.1719271615715661</v>
      </c>
      <c r="P15" s="22">
        <v>0.9550847631579592</v>
      </c>
      <c r="Q15" s="22">
        <v>0.4884102706325002</v>
      </c>
      <c r="R15" s="22">
        <v>0.45184505033538325</v>
      </c>
      <c r="S15" s="22">
        <v>0.39313942331473883</v>
      </c>
      <c r="T15" s="22">
        <v>0.28497481588571039</v>
      </c>
      <c r="U15" s="22">
        <v>0.75819604441762134</v>
      </c>
      <c r="V15" s="22">
        <v>0.13128964163476872</v>
      </c>
      <c r="W15" s="22">
        <v>0.16421957980840948</v>
      </c>
      <c r="X15" s="22">
        <v>0.28720816300840413</v>
      </c>
      <c r="Y15" s="22">
        <v>0.14477972689377888</v>
      </c>
      <c r="Z15" s="22">
        <v>8.2877985759095163E-2</v>
      </c>
      <c r="AA15" s="22">
        <v>0.1671684581624906</v>
      </c>
      <c r="AB15" s="22">
        <v>0.25112918954340507</v>
      </c>
      <c r="AC15" s="22">
        <v>0.44599963598706621</v>
      </c>
      <c r="AD15" s="22">
        <v>0.39106417891127099</v>
      </c>
      <c r="AE15" s="22">
        <v>6.1988893839028517E-2</v>
      </c>
      <c r="AF15" s="22">
        <v>3.9217569939794958E-2</v>
      </c>
      <c r="AG15" s="22">
        <v>3.9704200782479084E-2</v>
      </c>
      <c r="AH15" s="22">
        <v>4.5584055829857327E-2</v>
      </c>
      <c r="AI15" s="22">
        <v>7.6041279079300472E-2</v>
      </c>
      <c r="AJ15" s="22">
        <v>0.10735742346459735</v>
      </c>
      <c r="AK15" s="22">
        <v>4.3934904079637446E-2</v>
      </c>
      <c r="AL15" s="22">
        <v>9.5896139111552273E-2</v>
      </c>
      <c r="AM15" s="22">
        <v>0.16628141315394254</v>
      </c>
      <c r="AN15" s="22">
        <v>9.2686464604362459E-2</v>
      </c>
      <c r="AO15" s="22">
        <v>0.11746151177374925</v>
      </c>
      <c r="AP15" s="22">
        <v>6.7522221922510173E-2</v>
      </c>
      <c r="AQ15" s="22">
        <v>4.9996165161078208E-2</v>
      </c>
      <c r="AR15" s="22">
        <v>9.1343786022123202E-2</v>
      </c>
      <c r="AS15" s="22">
        <v>0.17878069600091104</v>
      </c>
    </row>
    <row r="16" spans="1:45" x14ac:dyDescent="0.3">
      <c r="A16" s="20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</row>
    <row r="17" spans="1:48" x14ac:dyDescent="0.3">
      <c r="A17" s="13" t="s">
        <v>72</v>
      </c>
      <c r="B17" s="22">
        <v>-0.40712087253480889</v>
      </c>
      <c r="C17" s="22">
        <v>1.0844654233193385</v>
      </c>
      <c r="D17" s="22">
        <v>0.25850102070614667</v>
      </c>
      <c r="E17" s="22">
        <v>-0.47528804023027615</v>
      </c>
      <c r="F17" s="22">
        <v>-4.0074568118139595</v>
      </c>
      <c r="G17" s="22">
        <v>-4.0113566323557759</v>
      </c>
      <c r="H17" s="22">
        <v>-3.4003103818815212</v>
      </c>
      <c r="I17" s="22">
        <v>-1.4037380242798907</v>
      </c>
      <c r="J17" s="22">
        <v>-0.17125632778159627</v>
      </c>
      <c r="K17" s="22">
        <v>0.65957222427931372</v>
      </c>
      <c r="L17" s="22">
        <v>-0.82973999077133676</v>
      </c>
      <c r="M17" s="22">
        <v>-2.0036997389551465</v>
      </c>
      <c r="N17" s="22">
        <v>-3.4765009264038662</v>
      </c>
      <c r="O17" s="22">
        <v>-1.1152781144865367</v>
      </c>
      <c r="P17" s="22">
        <v>-0.80376809710397279</v>
      </c>
      <c r="Q17" s="22">
        <v>0.82952220567742141</v>
      </c>
      <c r="R17" s="22">
        <v>-1.1434315000663553</v>
      </c>
      <c r="S17" s="22">
        <v>-0.4299043319788366</v>
      </c>
      <c r="T17" s="22">
        <v>-3.2137922292932446</v>
      </c>
      <c r="U17" s="22">
        <v>0.26582786866302743</v>
      </c>
      <c r="V17" s="22">
        <v>0.26452676465958158</v>
      </c>
      <c r="W17" s="22">
        <v>5.3006091695913943E-2</v>
      </c>
      <c r="X17" s="22">
        <v>0.60720579486309612</v>
      </c>
      <c r="Y17" s="22">
        <v>0.73197379639552573</v>
      </c>
      <c r="Z17" s="22">
        <v>0.4201052321867893</v>
      </c>
      <c r="AA17" s="22">
        <v>-1.961502341104824E-3</v>
      </c>
      <c r="AB17" s="22">
        <v>0.25444985786817342</v>
      </c>
      <c r="AC17" s="22">
        <v>0.67863002042127418</v>
      </c>
      <c r="AD17" s="22">
        <v>-9.5065790474070017E-2</v>
      </c>
      <c r="AE17" s="22">
        <v>2.8988210369777317E-2</v>
      </c>
      <c r="AF17" s="22">
        <v>-0.4905005052572104</v>
      </c>
      <c r="AG17" s="22">
        <v>0.21240794366613766</v>
      </c>
      <c r="AH17" s="22">
        <v>-0.11877197986436012</v>
      </c>
      <c r="AI17" s="22">
        <v>-4.7931414157020145E-2</v>
      </c>
      <c r="AJ17" s="22">
        <v>0.12991295140438133</v>
      </c>
      <c r="AK17" s="22">
        <v>0.25588616884544041</v>
      </c>
      <c r="AL17" s="22">
        <v>0.28220230584790862</v>
      </c>
      <c r="AM17" s="22">
        <v>0.18344056870661277</v>
      </c>
      <c r="AN17" s="22">
        <v>3.1276768748760939E-2</v>
      </c>
      <c r="AO17" s="22">
        <v>0.20839889891386804</v>
      </c>
      <c r="AP17" s="22">
        <v>-0.13569442552696664</v>
      </c>
      <c r="AQ17" s="22">
        <v>5.081354990469459E-2</v>
      </c>
      <c r="AR17" s="22">
        <v>0.21443437539709456</v>
      </c>
      <c r="AS17" s="22">
        <v>0.15596719860232916</v>
      </c>
    </row>
    <row r="18" spans="1:48" x14ac:dyDescent="0.3">
      <c r="A18" s="20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</row>
    <row r="19" spans="1:48" x14ac:dyDescent="0.3">
      <c r="A19" s="13" t="s">
        <v>73</v>
      </c>
      <c r="B19" s="22">
        <v>0.10157624976068863</v>
      </c>
      <c r="C19" s="22">
        <v>8.3163387478100592E-2</v>
      </c>
      <c r="D19" s="22">
        <v>0.13648590787919865</v>
      </c>
      <c r="E19" s="22">
        <v>0.40613018626053821</v>
      </c>
      <c r="F19" s="22">
        <v>0.55133067261687496</v>
      </c>
      <c r="G19" s="22">
        <v>1.118575209269717</v>
      </c>
      <c r="H19" s="22">
        <v>0.84595165129320993</v>
      </c>
      <c r="I19" s="22">
        <v>1.311449432470791</v>
      </c>
      <c r="J19" s="22">
        <v>1.2195905569610348</v>
      </c>
      <c r="K19" s="22">
        <v>1.2458086993494872</v>
      </c>
      <c r="L19" s="22">
        <v>1.2735544044397284</v>
      </c>
      <c r="M19" s="22">
        <v>1.2356148390223416</v>
      </c>
      <c r="N19" s="22">
        <v>1.3111374922437435</v>
      </c>
      <c r="O19" s="22">
        <v>1.4480912661110892</v>
      </c>
      <c r="P19" s="22">
        <v>1.4968960512867504</v>
      </c>
      <c r="Q19" s="22">
        <v>1.4527074716248725</v>
      </c>
      <c r="R19" s="22">
        <v>0.98660334603814115</v>
      </c>
      <c r="S19" s="22">
        <v>0.98284855828684714</v>
      </c>
      <c r="T19" s="22">
        <v>1.8747686440849765</v>
      </c>
      <c r="U19" s="22">
        <v>1.670677158808249</v>
      </c>
      <c r="V19" s="22">
        <v>1.1646673611126868</v>
      </c>
      <c r="W19" s="22">
        <v>0.68354062693363193</v>
      </c>
      <c r="X19" s="22">
        <v>0.65611193275899427</v>
      </c>
      <c r="Y19" s="22">
        <v>0.36240483548723684</v>
      </c>
      <c r="Z19" s="22">
        <v>0.14117631209833359</v>
      </c>
      <c r="AA19" s="22">
        <v>0.16281957923674356</v>
      </c>
      <c r="AB19" s="22">
        <v>0.12792743411790758</v>
      </c>
      <c r="AC19" s="22">
        <v>7.1188642347934886E-2</v>
      </c>
      <c r="AD19" s="22">
        <v>6.058076108163566E-2</v>
      </c>
      <c r="AE19" s="22">
        <v>4.4531734599082003E-2</v>
      </c>
      <c r="AF19" s="22">
        <v>6.2036874490705468E-2</v>
      </c>
      <c r="AG19" s="22">
        <v>5.6306272160078025E-2</v>
      </c>
      <c r="AH19" s="22">
        <v>4.5890465952363596E-2</v>
      </c>
      <c r="AI19" s="22">
        <v>4.4419816189470544E-2</v>
      </c>
      <c r="AJ19" s="22">
        <v>2.7989426928683083E-2</v>
      </c>
      <c r="AK19" s="22">
        <v>3.6454286051504158E-2</v>
      </c>
      <c r="AL19" s="22">
        <v>3.5499008270585344E-2</v>
      </c>
      <c r="AM19" s="22">
        <v>2.8506144438814156E-2</v>
      </c>
      <c r="AN19" s="22">
        <v>3.605765079223832E-2</v>
      </c>
      <c r="AO19" s="22">
        <v>2.8417341766451765E-2</v>
      </c>
      <c r="AP19" s="22">
        <v>2.1451094982622251E-2</v>
      </c>
      <c r="AQ19" s="22">
        <v>2.3349788983769295E-2</v>
      </c>
      <c r="AR19" s="22">
        <v>2.0985983515323166E-2</v>
      </c>
      <c r="AS19" s="22">
        <v>2.3613232179213451E-2</v>
      </c>
    </row>
    <row r="20" spans="1:48" x14ac:dyDescent="0.3">
      <c r="A20" s="20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</row>
    <row r="21" spans="1:48" x14ac:dyDescent="0.3">
      <c r="A21" s="13" t="s">
        <v>74</v>
      </c>
      <c r="B21" s="22">
        <v>-0.50869712229549746</v>
      </c>
      <c r="C21" s="22">
        <v>1.0013020358412379</v>
      </c>
      <c r="D21" s="22">
        <v>0.12201511282694802</v>
      </c>
      <c r="E21" s="22">
        <v>-0.88141822649081436</v>
      </c>
      <c r="F21" s="22">
        <v>-4.5587874844308347</v>
      </c>
      <c r="G21" s="22">
        <v>-5.1299318416254929</v>
      </c>
      <c r="H21" s="22">
        <v>-4.2462620331747312</v>
      </c>
      <c r="I21" s="22">
        <v>-2.715187456750682</v>
      </c>
      <c r="J21" s="22">
        <v>-1.390846884742631</v>
      </c>
      <c r="K21" s="22">
        <v>-0.58623647507017351</v>
      </c>
      <c r="L21" s="22">
        <v>-2.1032943952110652</v>
      </c>
      <c r="M21" s="22">
        <v>-3.2393145779774883</v>
      </c>
      <c r="N21" s="22">
        <v>-4.7876384186476102</v>
      </c>
      <c r="O21" s="22">
        <v>-2.5633693805976261</v>
      </c>
      <c r="P21" s="22">
        <v>-2.3006641483907231</v>
      </c>
      <c r="Q21" s="22">
        <v>-0.62318526594745105</v>
      </c>
      <c r="R21" s="22">
        <v>-2.1300348461044964</v>
      </c>
      <c r="S21" s="22">
        <v>-1.4127528902656836</v>
      </c>
      <c r="T21" s="22">
        <v>-5.0885608733782206</v>
      </c>
      <c r="U21" s="22">
        <v>-1.4048492901452216</v>
      </c>
      <c r="V21" s="22">
        <v>-0.90014059645310518</v>
      </c>
      <c r="W21" s="22">
        <v>-0.63053453523771796</v>
      </c>
      <c r="X21" s="22">
        <v>-4.890613789589815E-2</v>
      </c>
      <c r="Y21" s="22">
        <v>0.36956896090828889</v>
      </c>
      <c r="Z21" s="22">
        <v>0.27892892008845571</v>
      </c>
      <c r="AA21" s="22">
        <v>-0.16478108157784838</v>
      </c>
      <c r="AB21" s="22">
        <v>0.12652242375026584</v>
      </c>
      <c r="AC21" s="22">
        <v>0.60744137807333931</v>
      </c>
      <c r="AD21" s="22">
        <v>-0.15564655155570567</v>
      </c>
      <c r="AE21" s="22">
        <v>-1.5543524229304684E-2</v>
      </c>
      <c r="AF21" s="22">
        <v>-0.55253737974791584</v>
      </c>
      <c r="AG21" s="22">
        <v>0.15610167150605961</v>
      </c>
      <c r="AH21" s="22">
        <v>-0.16466244581672373</v>
      </c>
      <c r="AI21" s="22">
        <v>-9.2351230346490704E-2</v>
      </c>
      <c r="AJ21" s="22">
        <v>0.10192352447569826</v>
      </c>
      <c r="AK21" s="22">
        <v>0.21943188279393622</v>
      </c>
      <c r="AL21" s="22">
        <v>0.24670329757732323</v>
      </c>
      <c r="AM21" s="22">
        <v>0.1549344242677986</v>
      </c>
      <c r="AN21" s="22">
        <v>-4.7808820434774137E-3</v>
      </c>
      <c r="AO21" s="22">
        <v>0.17998155714741632</v>
      </c>
      <c r="AP21" s="22">
        <v>-0.15714552050958888</v>
      </c>
      <c r="AQ21" s="22">
        <v>2.7463760920925295E-2</v>
      </c>
      <c r="AR21" s="22">
        <v>0.1934483918817714</v>
      </c>
      <c r="AS21" s="22">
        <v>0.13235396642311573</v>
      </c>
    </row>
    <row r="22" spans="1:48" ht="16.2" thickBot="1" x14ac:dyDescent="0.35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</row>
    <row r="23" spans="1:48" x14ac:dyDescent="0.3">
      <c r="A23" s="20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</row>
    <row r="24" spans="1:48" x14ac:dyDescent="0.3">
      <c r="A24" s="20" t="s">
        <v>75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0"/>
      <c r="AH24" s="20"/>
      <c r="AI24" s="20"/>
      <c r="AJ24" s="20"/>
      <c r="AK24" s="20"/>
    </row>
    <row r="25" spans="1:48" x14ac:dyDescent="0.3">
      <c r="A25" s="20" t="s">
        <v>76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0"/>
      <c r="AH25" s="20"/>
      <c r="AI25" s="20"/>
      <c r="AJ25" s="20"/>
      <c r="AK25" s="20"/>
    </row>
    <row r="26" spans="1:48" x14ac:dyDescent="0.3">
      <c r="A26" s="20" t="s">
        <v>77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0"/>
      <c r="AH26" s="20"/>
      <c r="AI26" s="20"/>
      <c r="AJ26" s="20"/>
      <c r="AK26" s="20"/>
    </row>
    <row r="27" spans="1:48" x14ac:dyDescent="0.3">
      <c r="B27" s="3" t="s">
        <v>1</v>
      </c>
      <c r="C27" s="3" t="s">
        <v>2</v>
      </c>
      <c r="D27" s="3" t="s">
        <v>3</v>
      </c>
      <c r="E27" s="3" t="s">
        <v>4</v>
      </c>
      <c r="F27" s="3" t="s">
        <v>5</v>
      </c>
      <c r="G27" s="3" t="s">
        <v>6</v>
      </c>
      <c r="H27" s="3" t="s">
        <v>7</v>
      </c>
      <c r="I27" s="3" t="s">
        <v>8</v>
      </c>
      <c r="J27" s="3" t="s">
        <v>9</v>
      </c>
      <c r="K27" s="3" t="s">
        <v>10</v>
      </c>
      <c r="L27" s="3" t="s">
        <v>11</v>
      </c>
      <c r="M27" s="3" t="s">
        <v>12</v>
      </c>
      <c r="N27" s="3" t="s">
        <v>13</v>
      </c>
      <c r="O27" s="3" t="s">
        <v>14</v>
      </c>
      <c r="P27" s="3" t="s">
        <v>15</v>
      </c>
      <c r="Q27" s="3" t="s">
        <v>16</v>
      </c>
      <c r="R27" s="3" t="s">
        <v>17</v>
      </c>
      <c r="S27" s="3" t="s">
        <v>18</v>
      </c>
      <c r="T27" s="3" t="s">
        <v>19</v>
      </c>
      <c r="U27" s="3" t="s">
        <v>20</v>
      </c>
      <c r="V27" s="3" t="s">
        <v>21</v>
      </c>
      <c r="W27" s="3" t="s">
        <v>22</v>
      </c>
      <c r="X27" s="3" t="s">
        <v>23</v>
      </c>
      <c r="Y27" s="3" t="s">
        <v>24</v>
      </c>
      <c r="Z27" s="3" t="s">
        <v>25</v>
      </c>
      <c r="AA27" s="3" t="s">
        <v>26</v>
      </c>
      <c r="AB27" s="3" t="s">
        <v>27</v>
      </c>
      <c r="AC27" s="3" t="s">
        <v>28</v>
      </c>
      <c r="AD27" s="3" t="s">
        <v>29</v>
      </c>
      <c r="AE27" s="3" t="s">
        <v>30</v>
      </c>
      <c r="AF27" s="3" t="s">
        <v>31</v>
      </c>
      <c r="AG27" s="3" t="s">
        <v>32</v>
      </c>
      <c r="AH27" s="3" t="s">
        <v>33</v>
      </c>
      <c r="AI27" s="3" t="s">
        <v>34</v>
      </c>
      <c r="AJ27" s="3" t="s">
        <v>35</v>
      </c>
      <c r="AK27" s="3" t="s">
        <v>36</v>
      </c>
      <c r="AL27" s="3" t="s">
        <v>37</v>
      </c>
      <c r="AM27" s="3" t="s">
        <v>38</v>
      </c>
      <c r="AN27" s="3" t="s">
        <v>39</v>
      </c>
      <c r="AO27" s="3" t="s">
        <v>40</v>
      </c>
      <c r="AP27" s="3" t="s">
        <v>41</v>
      </c>
      <c r="AQ27" s="3" t="s">
        <v>42</v>
      </c>
      <c r="AR27" s="3" t="s">
        <v>43</v>
      </c>
      <c r="AS27" s="3" t="s">
        <v>44</v>
      </c>
      <c r="AT27" s="3" t="s">
        <v>45</v>
      </c>
      <c r="AU27" s="3" t="s">
        <v>46</v>
      </c>
      <c r="AV27" s="3" t="s">
        <v>47</v>
      </c>
    </row>
    <row r="28" spans="1:48" x14ac:dyDescent="0.3">
      <c r="A28" s="3" t="s">
        <v>78</v>
      </c>
      <c r="B28" s="26">
        <f>+B11</f>
        <v>4.9213489040680631</v>
      </c>
      <c r="C28" s="26">
        <f t="shared" ref="C28:AV28" si="0">+C11</f>
        <v>6.3761072167361581</v>
      </c>
      <c r="D28" s="26">
        <f t="shared" si="0"/>
        <v>10.683393329031055</v>
      </c>
      <c r="E28" s="26">
        <f t="shared" si="0"/>
        <v>17.443484370399194</v>
      </c>
      <c r="F28" s="26">
        <f t="shared" si="0"/>
        <v>23.654999391338741</v>
      </c>
      <c r="G28" s="26">
        <f t="shared" si="0"/>
        <v>22.209278901719376</v>
      </c>
      <c r="H28" s="26">
        <f t="shared" si="0"/>
        <v>23.560472201372566</v>
      </c>
      <c r="I28" s="26">
        <f t="shared" si="0"/>
        <v>23.427506602179715</v>
      </c>
      <c r="J28" s="26">
        <f t="shared" si="0"/>
        <v>23.894786424528164</v>
      </c>
      <c r="K28" s="26">
        <f t="shared" si="0"/>
        <v>26.23624958122571</v>
      </c>
      <c r="L28" s="26">
        <f t="shared" si="0"/>
        <v>31.510823370455704</v>
      </c>
      <c r="M28" s="26">
        <f t="shared" si="0"/>
        <v>28.17424466275267</v>
      </c>
      <c r="N28" s="26">
        <f t="shared" si="0"/>
        <v>31.599737944379516</v>
      </c>
      <c r="O28" s="26">
        <f t="shared" si="0"/>
        <v>35.671196836355072</v>
      </c>
      <c r="P28" s="26">
        <f t="shared" si="0"/>
        <v>29.178083573614451</v>
      </c>
      <c r="Q28" s="26">
        <f t="shared" si="0"/>
        <v>30.778792292899389</v>
      </c>
      <c r="R28" s="26">
        <f t="shared" si="0"/>
        <v>22.965040751754259</v>
      </c>
      <c r="S28" s="26">
        <f t="shared" si="0"/>
        <v>18.293564952878182</v>
      </c>
      <c r="T28" s="26">
        <f t="shared" si="0"/>
        <v>21.11989970215614</v>
      </c>
      <c r="U28" s="26">
        <f t="shared" si="0"/>
        <v>15.811544224486134</v>
      </c>
      <c r="V28" s="26">
        <f t="shared" si="0"/>
        <v>15.586134503739572</v>
      </c>
      <c r="W28" s="26">
        <f t="shared" si="0"/>
        <v>15.4132795987998</v>
      </c>
      <c r="X28" s="26">
        <f t="shared" si="0"/>
        <v>13.26148934519615</v>
      </c>
      <c r="Y28" s="26">
        <f t="shared" si="0"/>
        <v>12.28662092069869</v>
      </c>
      <c r="Z28" s="26">
        <f t="shared" si="0"/>
        <v>11.09752652949695</v>
      </c>
      <c r="AA28" s="26">
        <f t="shared" si="0"/>
        <v>10.494072256404213</v>
      </c>
      <c r="AB28" s="26">
        <f t="shared" si="0"/>
        <v>8.9720715817912371</v>
      </c>
      <c r="AC28" s="26">
        <f t="shared" si="0"/>
        <v>6.9961102801169037</v>
      </c>
      <c r="AD28" s="26">
        <f t="shared" si="0"/>
        <v>6.2138960367579443</v>
      </c>
      <c r="AE28" s="26">
        <f t="shared" si="0"/>
        <v>6.1675202255394126</v>
      </c>
      <c r="AF28" s="26">
        <f t="shared" si="0"/>
        <v>7.4672518505155008</v>
      </c>
      <c r="AG28" s="26">
        <f t="shared" si="0"/>
        <v>5.9631864978843652</v>
      </c>
      <c r="AH28" s="26">
        <f t="shared" si="0"/>
        <v>5.7102922454235348</v>
      </c>
      <c r="AI28" s="26">
        <f t="shared" si="0"/>
        <v>5.6662684294581469</v>
      </c>
      <c r="AJ28" s="26">
        <f t="shared" si="0"/>
        <v>5.8945463916408452</v>
      </c>
      <c r="AK28" s="26">
        <f t="shared" si="0"/>
        <v>6.0012621526569934</v>
      </c>
      <c r="AL28" s="26">
        <f t="shared" si="0"/>
        <v>5.2375316586958123</v>
      </c>
      <c r="AM28" s="26">
        <f t="shared" si="0"/>
        <v>4.9933697246307673</v>
      </c>
      <c r="AN28" s="26">
        <f t="shared" si="0"/>
        <v>5.7166011090553432</v>
      </c>
      <c r="AO28" s="26">
        <f t="shared" si="0"/>
        <v>4.8966217883245839</v>
      </c>
      <c r="AP28" s="26">
        <f t="shared" si="0"/>
        <v>5.1969881107071192</v>
      </c>
      <c r="AQ28" s="26">
        <f t="shared" si="0"/>
        <v>5.3788225235542901</v>
      </c>
      <c r="AR28" s="26">
        <f t="shared" si="0"/>
        <v>4.919028236160834</v>
      </c>
      <c r="AS28" s="26">
        <f t="shared" si="0"/>
        <v>5.399626583350118</v>
      </c>
      <c r="AT28" s="26">
        <f t="shared" si="0"/>
        <v>0</v>
      </c>
      <c r="AU28" s="26">
        <f t="shared" si="0"/>
        <v>0</v>
      </c>
      <c r="AV28" s="26">
        <f t="shared" si="0"/>
        <v>0</v>
      </c>
    </row>
    <row r="29" spans="1:48" x14ac:dyDescent="0.3">
      <c r="A29" s="3" t="s">
        <v>79</v>
      </c>
      <c r="B29" s="26">
        <f>+B9</f>
        <v>3.9006911655088539</v>
      </c>
      <c r="C29" s="26">
        <f t="shared" ref="C29:AV29" si="1">+C9</f>
        <v>6.1384975382272993</v>
      </c>
      <c r="D29" s="26">
        <f t="shared" si="1"/>
        <v>9.882895257276914</v>
      </c>
      <c r="E29" s="26">
        <f t="shared" si="1"/>
        <v>15.641247227705721</v>
      </c>
      <c r="F29" s="26">
        <f t="shared" si="1"/>
        <v>18.732019897557329</v>
      </c>
      <c r="G29" s="26">
        <f t="shared" si="1"/>
        <v>16.890025195193736</v>
      </c>
      <c r="H29" s="26">
        <f t="shared" si="1"/>
        <v>18.705167569658229</v>
      </c>
      <c r="I29" s="26">
        <f t="shared" si="1"/>
        <v>21.091748943506044</v>
      </c>
      <c r="J29" s="26">
        <f t="shared" si="1"/>
        <v>23.088558827142972</v>
      </c>
      <c r="K29" s="26">
        <f t="shared" si="1"/>
        <v>26.370719860423542</v>
      </c>
      <c r="L29" s="26">
        <f t="shared" si="1"/>
        <v>29.137381071272575</v>
      </c>
      <c r="M29" s="26">
        <f t="shared" si="1"/>
        <v>25.280011706484125</v>
      </c>
      <c r="N29" s="26">
        <f t="shared" si="1"/>
        <v>26.805477619205423</v>
      </c>
      <c r="O29" s="26">
        <f t="shared" si="1"/>
        <v>33.38399156029697</v>
      </c>
      <c r="P29" s="26">
        <f t="shared" si="1"/>
        <v>27.419230713352519</v>
      </c>
      <c r="Q29" s="26">
        <f t="shared" si="1"/>
        <v>31.119904227944311</v>
      </c>
      <c r="R29" s="26">
        <f t="shared" si="1"/>
        <v>21.36976420135252</v>
      </c>
      <c r="S29" s="26">
        <f t="shared" si="1"/>
        <v>17.470521197584606</v>
      </c>
      <c r="T29" s="26">
        <f t="shared" si="1"/>
        <v>17.621132656977185</v>
      </c>
      <c r="U29" s="26">
        <f t="shared" si="1"/>
        <v>15.31917604873154</v>
      </c>
      <c r="V29" s="26">
        <f t="shared" si="1"/>
        <v>15.719371626764385</v>
      </c>
      <c r="W29" s="26">
        <f t="shared" si="1"/>
        <v>15.302066110687305</v>
      </c>
      <c r="X29" s="26">
        <f t="shared" si="1"/>
        <v>13.581486977050842</v>
      </c>
      <c r="Y29" s="26">
        <f t="shared" si="1"/>
        <v>12.873814990200437</v>
      </c>
      <c r="Z29" s="26">
        <f t="shared" si="1"/>
        <v>11.434753775924644</v>
      </c>
      <c r="AA29" s="26">
        <f t="shared" si="1"/>
        <v>10.324942295900618</v>
      </c>
      <c r="AB29" s="26">
        <f t="shared" si="1"/>
        <v>8.9753922501160037</v>
      </c>
      <c r="AC29" s="26">
        <f t="shared" si="1"/>
        <v>7.2287406645511121</v>
      </c>
      <c r="AD29" s="26">
        <f t="shared" si="1"/>
        <v>5.7277660673726043</v>
      </c>
      <c r="AE29" s="26">
        <f t="shared" si="1"/>
        <v>6.1345195420701613</v>
      </c>
      <c r="AF29" s="26">
        <f t="shared" si="1"/>
        <v>6.9375337753184958</v>
      </c>
      <c r="AG29" s="26">
        <f t="shared" si="1"/>
        <v>6.1358902407680249</v>
      </c>
      <c r="AH29" s="26">
        <f t="shared" si="1"/>
        <v>5.5459362097293168</v>
      </c>
      <c r="AI29" s="26">
        <f t="shared" si="1"/>
        <v>5.5422957362218268</v>
      </c>
      <c r="AJ29" s="26">
        <f t="shared" si="1"/>
        <v>5.9171019195806283</v>
      </c>
      <c r="AK29" s="26">
        <f t="shared" si="1"/>
        <v>6.2132134174227973</v>
      </c>
      <c r="AL29" s="26">
        <f t="shared" si="1"/>
        <v>5.4238378254321695</v>
      </c>
      <c r="AM29" s="26">
        <f t="shared" si="1"/>
        <v>5.0105288801834371</v>
      </c>
      <c r="AN29" s="26">
        <f t="shared" si="1"/>
        <v>5.6551914131997432</v>
      </c>
      <c r="AO29" s="26">
        <f t="shared" si="1"/>
        <v>4.9875591754647033</v>
      </c>
      <c r="AP29" s="26">
        <f t="shared" si="1"/>
        <v>4.9937714632576409</v>
      </c>
      <c r="AQ29" s="26">
        <f t="shared" si="1"/>
        <v>5.3796399082979072</v>
      </c>
      <c r="AR29" s="26">
        <f t="shared" si="1"/>
        <v>5.0421188255358036</v>
      </c>
      <c r="AS29" s="26">
        <f t="shared" si="1"/>
        <v>5.3768130859515368</v>
      </c>
      <c r="AT29" s="26">
        <f t="shared" si="1"/>
        <v>0</v>
      </c>
      <c r="AU29" s="26">
        <f t="shared" si="1"/>
        <v>0</v>
      </c>
      <c r="AV29" s="26">
        <f t="shared" si="1"/>
        <v>0</v>
      </c>
    </row>
    <row r="30" spans="1:48" x14ac:dyDescent="0.3">
      <c r="A30" s="3" t="s">
        <v>80</v>
      </c>
      <c r="B30" s="26">
        <f>+B13</f>
        <v>1.9731900405319314</v>
      </c>
      <c r="C30" s="26">
        <f t="shared" ref="C30:AV30" si="2">+C13</f>
        <v>1.4401374108372866</v>
      </c>
      <c r="D30" s="26">
        <f t="shared" si="2"/>
        <v>1.7029494722855196</v>
      </c>
      <c r="E30" s="26">
        <f t="shared" si="2"/>
        <v>3.1355234190264074</v>
      </c>
      <c r="F30" s="26">
        <f t="shared" si="2"/>
        <v>5.7735079094647634</v>
      </c>
      <c r="G30" s="26">
        <f t="shared" si="2"/>
        <v>5.7922927160188991</v>
      </c>
      <c r="H30" s="26">
        <f t="shared" si="2"/>
        <v>5.3671878996302675</v>
      </c>
      <c r="I30" s="26">
        <f t="shared" si="2"/>
        <v>3.660812522720446</v>
      </c>
      <c r="J30" s="26">
        <f t="shared" si="2"/>
        <v>2.7763308364649695</v>
      </c>
      <c r="K30" s="26">
        <f t="shared" si="2"/>
        <v>2.205852001167778</v>
      </c>
      <c r="L30" s="26">
        <f t="shared" si="2"/>
        <v>3.473330193926532</v>
      </c>
      <c r="M30" s="26">
        <f t="shared" si="2"/>
        <v>3.9962678126938798</v>
      </c>
      <c r="N30" s="26">
        <f t="shared" si="2"/>
        <v>5.6948396127758549</v>
      </c>
      <c r="O30" s="26">
        <f t="shared" si="2"/>
        <v>5.8915008968431604</v>
      </c>
      <c r="P30" s="26">
        <f t="shared" si="2"/>
        <v>5.2017137782214578</v>
      </c>
      <c r="Q30" s="26">
        <f t="shared" si="2"/>
        <v>3.7409006442950838</v>
      </c>
      <c r="R30" s="26">
        <f t="shared" si="2"/>
        <v>2.6278356874768338</v>
      </c>
      <c r="S30" s="26">
        <f t="shared" si="2"/>
        <v>2.1078547634082008</v>
      </c>
      <c r="T30" s="26">
        <f t="shared" si="2"/>
        <v>2.421553561144195</v>
      </c>
      <c r="U30" s="26">
        <f t="shared" si="2"/>
        <v>1.8391495260015851</v>
      </c>
      <c r="V30" s="26">
        <f t="shared" si="2"/>
        <v>1.3803233663616252</v>
      </c>
      <c r="W30" s="26">
        <f t="shared" si="2"/>
        <v>1.0497641925292336</v>
      </c>
      <c r="X30" s="26">
        <f t="shared" si="2"/>
        <v>1.0209248047342574</v>
      </c>
      <c r="Y30" s="26">
        <f t="shared" si="2"/>
        <v>0.98762132396589541</v>
      </c>
      <c r="Z30" s="26">
        <f t="shared" si="2"/>
        <v>0.96805411185138879</v>
      </c>
      <c r="AA30" s="26">
        <f t="shared" si="2"/>
        <v>0.92212358561271768</v>
      </c>
      <c r="AB30" s="26">
        <f t="shared" si="2"/>
        <v>0.99695917384923505</v>
      </c>
      <c r="AC30" s="26">
        <f t="shared" si="2"/>
        <v>0.99747237503407538</v>
      </c>
      <c r="AD30" s="26">
        <f t="shared" si="2"/>
        <v>1.2176900849022381</v>
      </c>
      <c r="AE30" s="26">
        <f t="shared" si="2"/>
        <v>0.9806758941685233</v>
      </c>
      <c r="AF30" s="26">
        <f t="shared" si="2"/>
        <v>0.70487105392115956</v>
      </c>
      <c r="AG30" s="26">
        <f t="shared" si="2"/>
        <v>0.41499919363570409</v>
      </c>
      <c r="AH30" s="26">
        <f t="shared" si="2"/>
        <v>0.41007178912316633</v>
      </c>
      <c r="AI30" s="26">
        <f t="shared" si="2"/>
        <v>0.45233312841442891</v>
      </c>
      <c r="AJ30" s="26">
        <f t="shared" si="2"/>
        <v>0.33508341070183206</v>
      </c>
      <c r="AK30" s="26">
        <f t="shared" si="2"/>
        <v>0.32500892219923994</v>
      </c>
      <c r="AL30" s="26">
        <f t="shared" si="2"/>
        <v>0.30064767214650889</v>
      </c>
      <c r="AM30" s="26">
        <f t="shared" si="2"/>
        <v>0.37305428815687686</v>
      </c>
      <c r="AN30" s="26">
        <f t="shared" si="2"/>
        <v>0.39478391051788847</v>
      </c>
      <c r="AO30" s="26">
        <f t="shared" si="2"/>
        <v>0.52900549858415891</v>
      </c>
      <c r="AP30" s="26">
        <f t="shared" si="2"/>
        <v>0.50177423649673192</v>
      </c>
      <c r="AQ30" s="26">
        <f t="shared" si="2"/>
        <v>0.32840808548701095</v>
      </c>
      <c r="AR30" s="26">
        <f t="shared" si="2"/>
        <v>0.26854514096505572</v>
      </c>
      <c r="AS30" s="26">
        <f t="shared" si="2"/>
        <v>0.35763176086182114</v>
      </c>
      <c r="AT30" s="26">
        <f t="shared" si="2"/>
        <v>0</v>
      </c>
      <c r="AU30" s="26">
        <f t="shared" si="2"/>
        <v>0</v>
      </c>
      <c r="AV30" s="26">
        <f t="shared" si="2"/>
        <v>0</v>
      </c>
    </row>
    <row r="31" spans="1:48" x14ac:dyDescent="0.3">
      <c r="A31" s="3" t="s">
        <v>81</v>
      </c>
      <c r="B31" s="26">
        <f>+B17</f>
        <v>-0.40712087253480889</v>
      </c>
      <c r="C31" s="26">
        <f t="shared" ref="C31:AV31" si="3">+C17</f>
        <v>1.0844654233193385</v>
      </c>
      <c r="D31" s="26">
        <f t="shared" si="3"/>
        <v>0.25850102070614667</v>
      </c>
      <c r="E31" s="26">
        <f t="shared" si="3"/>
        <v>-0.47528804023027615</v>
      </c>
      <c r="F31" s="26">
        <f t="shared" si="3"/>
        <v>-4.0074568118139595</v>
      </c>
      <c r="G31" s="26">
        <f t="shared" si="3"/>
        <v>-4.0113566323557759</v>
      </c>
      <c r="H31" s="26">
        <f t="shared" si="3"/>
        <v>-3.4003103818815212</v>
      </c>
      <c r="I31" s="26">
        <f t="shared" si="3"/>
        <v>-1.4037380242798907</v>
      </c>
      <c r="J31" s="26">
        <f t="shared" si="3"/>
        <v>-0.17125632778159627</v>
      </c>
      <c r="K31" s="26">
        <f t="shared" si="3"/>
        <v>0.65957222427931372</v>
      </c>
      <c r="L31" s="26">
        <f t="shared" si="3"/>
        <v>-0.82973999077133676</v>
      </c>
      <c r="M31" s="26">
        <f t="shared" si="3"/>
        <v>-2.0036997389551465</v>
      </c>
      <c r="N31" s="26">
        <f t="shared" si="3"/>
        <v>-3.4765009264038662</v>
      </c>
      <c r="O31" s="26">
        <f t="shared" si="3"/>
        <v>-1.1152781144865367</v>
      </c>
      <c r="P31" s="26">
        <f t="shared" si="3"/>
        <v>-0.80376809710397279</v>
      </c>
      <c r="Q31" s="26">
        <f t="shared" si="3"/>
        <v>0.82952220567742141</v>
      </c>
      <c r="R31" s="26">
        <f t="shared" si="3"/>
        <v>-1.1434315000663553</v>
      </c>
      <c r="S31" s="26">
        <f t="shared" si="3"/>
        <v>-0.4299043319788366</v>
      </c>
      <c r="T31" s="26">
        <f t="shared" si="3"/>
        <v>-3.2137922292932446</v>
      </c>
      <c r="U31" s="26">
        <f t="shared" si="3"/>
        <v>0.26582786866302743</v>
      </c>
      <c r="V31" s="26">
        <f t="shared" si="3"/>
        <v>0.26452676465958158</v>
      </c>
      <c r="W31" s="26">
        <f t="shared" si="3"/>
        <v>5.3006091695913943E-2</v>
      </c>
      <c r="X31" s="26">
        <f t="shared" si="3"/>
        <v>0.60720579486309612</v>
      </c>
      <c r="Y31" s="26">
        <f t="shared" si="3"/>
        <v>0.73197379639552573</v>
      </c>
      <c r="Z31" s="26">
        <f t="shared" si="3"/>
        <v>0.4201052321867893</v>
      </c>
      <c r="AA31" s="26">
        <f t="shared" si="3"/>
        <v>-1.961502341104824E-3</v>
      </c>
      <c r="AB31" s="26">
        <f t="shared" si="3"/>
        <v>0.25444985786817342</v>
      </c>
      <c r="AC31" s="26">
        <f t="shared" si="3"/>
        <v>0.67863002042127418</v>
      </c>
      <c r="AD31" s="26">
        <f t="shared" si="3"/>
        <v>-9.5065790474070017E-2</v>
      </c>
      <c r="AE31" s="26">
        <f t="shared" si="3"/>
        <v>2.8988210369777317E-2</v>
      </c>
      <c r="AF31" s="26">
        <f t="shared" si="3"/>
        <v>-0.4905005052572104</v>
      </c>
      <c r="AG31" s="26">
        <f t="shared" si="3"/>
        <v>0.21240794366613766</v>
      </c>
      <c r="AH31" s="26">
        <f t="shared" si="3"/>
        <v>-0.11877197986436012</v>
      </c>
      <c r="AI31" s="26">
        <f t="shared" si="3"/>
        <v>-4.7931414157020145E-2</v>
      </c>
      <c r="AJ31" s="26">
        <f t="shared" si="3"/>
        <v>0.12991295140438133</v>
      </c>
      <c r="AK31" s="26">
        <f t="shared" si="3"/>
        <v>0.25588616884544041</v>
      </c>
      <c r="AL31" s="26">
        <f t="shared" si="3"/>
        <v>0.28220230584790862</v>
      </c>
      <c r="AM31" s="26">
        <f t="shared" si="3"/>
        <v>0.18344056870661277</v>
      </c>
      <c r="AN31" s="26">
        <f t="shared" si="3"/>
        <v>3.1276768748760939E-2</v>
      </c>
      <c r="AO31" s="26">
        <f t="shared" si="3"/>
        <v>0.20839889891386804</v>
      </c>
      <c r="AP31" s="26">
        <f t="shared" si="3"/>
        <v>-0.13569442552696664</v>
      </c>
      <c r="AQ31" s="26">
        <f t="shared" si="3"/>
        <v>5.081354990469459E-2</v>
      </c>
      <c r="AR31" s="26">
        <f t="shared" si="3"/>
        <v>0.21443437539709456</v>
      </c>
      <c r="AS31" s="26">
        <f t="shared" si="3"/>
        <v>0.15596719860232916</v>
      </c>
      <c r="AT31" s="26">
        <f t="shared" si="3"/>
        <v>0</v>
      </c>
      <c r="AU31" s="26">
        <f t="shared" si="3"/>
        <v>0</v>
      </c>
      <c r="AV31" s="26">
        <f t="shared" si="3"/>
        <v>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21AF-4497-4E20-A3C5-62A928A048FB}">
  <dimension ref="A2:AS37"/>
  <sheetViews>
    <sheetView topLeftCell="I22" workbookViewId="0"/>
  </sheetViews>
  <sheetFormatPr defaultColWidth="8" defaultRowHeight="15.6" x14ac:dyDescent="0.3"/>
  <cols>
    <col min="1" max="1" width="37.8984375" style="3" customWidth="1"/>
    <col min="2" max="256" width="9.3984375" style="3" customWidth="1"/>
    <col min="257" max="16384" width="8" style="3"/>
  </cols>
  <sheetData>
    <row r="2" spans="1:45" x14ac:dyDescent="0.3">
      <c r="A2" s="4" t="s">
        <v>243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6"/>
      <c r="X2" s="6"/>
      <c r="Y2" s="6"/>
      <c r="Z2" s="6"/>
      <c r="AA2" s="7"/>
      <c r="AB2" s="7"/>
      <c r="AC2" s="7"/>
      <c r="AD2" s="7"/>
      <c r="AE2" s="7"/>
      <c r="AF2" s="7"/>
      <c r="AG2" s="8"/>
      <c r="AH2" s="8"/>
      <c r="AI2" s="8"/>
      <c r="AJ2" s="8"/>
      <c r="AK2" s="8"/>
    </row>
    <row r="3" spans="1:45" x14ac:dyDescent="0.3">
      <c r="A3" s="9" t="s">
        <v>49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  <c r="W3" s="6"/>
      <c r="X3" s="6"/>
      <c r="Y3" s="6"/>
      <c r="Z3" s="6"/>
      <c r="AA3" s="7"/>
      <c r="AB3" s="7"/>
      <c r="AC3" s="7"/>
      <c r="AD3" s="7"/>
      <c r="AE3" s="7"/>
      <c r="AF3" s="7"/>
      <c r="AG3" s="8"/>
      <c r="AH3" s="8"/>
      <c r="AI3" s="8"/>
      <c r="AJ3" s="8"/>
      <c r="AK3" s="8"/>
    </row>
    <row r="4" spans="1:45" ht="16.2" thickBot="1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</row>
    <row r="5" spans="1:45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4"/>
      <c r="W5" s="14"/>
      <c r="X5" s="14"/>
      <c r="Y5" s="14"/>
      <c r="Z5" s="14"/>
      <c r="AA5" s="14"/>
      <c r="AB5" s="14"/>
      <c r="AC5" s="14"/>
      <c r="AD5" s="14"/>
      <c r="AE5" s="14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1:45" x14ac:dyDescent="0.3">
      <c r="A6" s="13"/>
      <c r="B6" s="13">
        <v>1970</v>
      </c>
      <c r="C6" s="13">
        <v>1971</v>
      </c>
      <c r="D6" s="13">
        <v>1972</v>
      </c>
      <c r="E6" s="13">
        <v>1973</v>
      </c>
      <c r="F6" s="13">
        <v>1974</v>
      </c>
      <c r="G6" s="13">
        <v>1975</v>
      </c>
      <c r="H6" s="13">
        <v>1976</v>
      </c>
      <c r="I6" s="13">
        <v>1977</v>
      </c>
      <c r="J6" s="13">
        <v>1978</v>
      </c>
      <c r="K6" s="13">
        <v>1979</v>
      </c>
      <c r="L6" s="13">
        <v>1980</v>
      </c>
      <c r="M6" s="13">
        <v>1981</v>
      </c>
      <c r="N6" s="13">
        <v>1982</v>
      </c>
      <c r="O6" s="13">
        <v>1983</v>
      </c>
      <c r="P6" s="13">
        <v>1984</v>
      </c>
      <c r="Q6" s="13">
        <v>1985</v>
      </c>
      <c r="R6" s="13">
        <v>1986</v>
      </c>
      <c r="S6" s="13">
        <v>1987</v>
      </c>
      <c r="T6" s="13">
        <v>1988</v>
      </c>
      <c r="U6" s="13">
        <v>1989</v>
      </c>
      <c r="V6" s="15" t="s">
        <v>21</v>
      </c>
      <c r="W6" s="15" t="s">
        <v>22</v>
      </c>
      <c r="X6" s="15" t="s">
        <v>23</v>
      </c>
      <c r="Y6" s="15" t="s">
        <v>50</v>
      </c>
      <c r="Z6" s="15" t="s">
        <v>84</v>
      </c>
      <c r="AA6" s="16">
        <v>1995</v>
      </c>
      <c r="AB6" s="16">
        <v>1996</v>
      </c>
      <c r="AC6" s="16">
        <v>1997</v>
      </c>
      <c r="AD6" s="17" t="s">
        <v>51</v>
      </c>
      <c r="AE6" s="17" t="s">
        <v>52</v>
      </c>
      <c r="AF6" s="17" t="s">
        <v>53</v>
      </c>
      <c r="AG6" s="77">
        <v>2001</v>
      </c>
      <c r="AH6" s="77">
        <v>2002</v>
      </c>
      <c r="AI6" s="15" t="s">
        <v>56</v>
      </c>
      <c r="AJ6" s="15" t="s">
        <v>57</v>
      </c>
      <c r="AK6" s="15" t="s">
        <v>58</v>
      </c>
      <c r="AL6" s="15" t="s">
        <v>59</v>
      </c>
      <c r="AM6" s="15" t="s">
        <v>60</v>
      </c>
      <c r="AN6" s="15" t="s">
        <v>61</v>
      </c>
      <c r="AO6" s="15" t="s">
        <v>62</v>
      </c>
      <c r="AP6" s="15" t="s">
        <v>63</v>
      </c>
      <c r="AQ6" s="15" t="s">
        <v>64</v>
      </c>
      <c r="AR6" s="15" t="s">
        <v>65</v>
      </c>
      <c r="AS6" s="15" t="s">
        <v>66</v>
      </c>
    </row>
    <row r="7" spans="1:45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</row>
    <row r="8" spans="1:45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</row>
    <row r="9" spans="1:45" x14ac:dyDescent="0.3">
      <c r="A9" s="13" t="s">
        <v>244</v>
      </c>
      <c r="B9" s="30">
        <v>13.663433371423713</v>
      </c>
      <c r="C9" s="30">
        <v>13.162462394022768</v>
      </c>
      <c r="D9" s="30">
        <v>12.857959167337709</v>
      </c>
      <c r="E9" s="30">
        <v>12.886505299460902</v>
      </c>
      <c r="F9" s="30">
        <v>13.366855274884415</v>
      </c>
      <c r="G9" s="30">
        <v>14.2189752733752</v>
      </c>
      <c r="H9" s="30">
        <v>13.20355374683631</v>
      </c>
      <c r="I9" s="30">
        <v>13.243032353093577</v>
      </c>
      <c r="J9" s="30">
        <v>14.583960055405553</v>
      </c>
      <c r="K9" s="30">
        <v>15.918738066069299</v>
      </c>
      <c r="L9" s="30">
        <v>18.157798402693704</v>
      </c>
      <c r="M9" s="30">
        <v>15.383961329088974</v>
      </c>
      <c r="N9" s="30">
        <v>14.89266777806151</v>
      </c>
      <c r="O9" s="30">
        <v>11.899840453299197</v>
      </c>
      <c r="P9" s="30">
        <v>12.94652378270508</v>
      </c>
      <c r="Q9" s="30">
        <v>14.971951470695421</v>
      </c>
      <c r="R9" s="30">
        <v>13.304683558950829</v>
      </c>
      <c r="S9" s="30">
        <v>10.327834742323933</v>
      </c>
      <c r="T9" s="30">
        <v>10.380965811232091</v>
      </c>
      <c r="U9" s="30">
        <v>8.1149184343830196</v>
      </c>
      <c r="V9" s="30">
        <v>10.932215866649981</v>
      </c>
      <c r="W9" s="30">
        <v>11.157771899380039</v>
      </c>
      <c r="X9" s="30">
        <v>12.25278649347781</v>
      </c>
      <c r="Y9" s="30">
        <v>12.400122780650888</v>
      </c>
      <c r="Z9" s="30">
        <v>13.166038469873749</v>
      </c>
      <c r="AA9" s="30">
        <v>13.609518119518549</v>
      </c>
      <c r="AB9" s="30">
        <v>14.04707095768088</v>
      </c>
      <c r="AC9" s="30">
        <v>14.158526864160718</v>
      </c>
      <c r="AD9" s="30">
        <v>13.918376328698297</v>
      </c>
      <c r="AE9" s="30">
        <v>12.654298487719069</v>
      </c>
      <c r="AF9" s="30">
        <v>12.309367779946944</v>
      </c>
      <c r="AG9" s="30">
        <v>12.253035065768866</v>
      </c>
      <c r="AH9" s="30">
        <v>12.105173161221328</v>
      </c>
      <c r="AI9" s="30">
        <v>12.889778651282777</v>
      </c>
      <c r="AJ9" s="30">
        <v>13.068010999917542</v>
      </c>
      <c r="AK9" s="30">
        <v>13.589390976476773</v>
      </c>
      <c r="AL9" s="30">
        <v>15.151981088802188</v>
      </c>
      <c r="AM9" s="30">
        <v>15.605887173039946</v>
      </c>
      <c r="AN9" s="30">
        <v>15.712321002557101</v>
      </c>
      <c r="AO9" s="30">
        <v>13.761702225516832</v>
      </c>
      <c r="AP9" s="30">
        <v>14.834858009945343</v>
      </c>
      <c r="AQ9" s="30">
        <v>15.535829833472985</v>
      </c>
      <c r="AR9" s="30">
        <v>15.97127953679963</v>
      </c>
      <c r="AS9" s="30">
        <v>16.00601591175619</v>
      </c>
    </row>
    <row r="10" spans="1:45" x14ac:dyDescent="0.3">
      <c r="A10" s="20" t="s">
        <v>245</v>
      </c>
      <c r="B10" s="31">
        <v>4.7761234224824989</v>
      </c>
      <c r="C10" s="31">
        <v>3.3889080397325984</v>
      </c>
      <c r="D10" s="31">
        <v>3.2236984795949515</v>
      </c>
      <c r="E10" s="31">
        <v>4.0717719759553823</v>
      </c>
      <c r="F10" s="31">
        <v>4.5549774757176289</v>
      </c>
      <c r="G10" s="31">
        <v>4.2729360471897495</v>
      </c>
      <c r="H10" s="31">
        <v>3.0622491493005302</v>
      </c>
      <c r="I10" s="31">
        <v>2.8910114955787471</v>
      </c>
      <c r="J10" s="31">
        <v>2.5603834001808639</v>
      </c>
      <c r="K10" s="31">
        <v>3.7777222299475239</v>
      </c>
      <c r="L10" s="31">
        <v>5.7502910988339249</v>
      </c>
      <c r="M10" s="31">
        <v>3.3728945605745002</v>
      </c>
      <c r="N10" s="31">
        <v>3.1785151327121053</v>
      </c>
      <c r="O10" s="31">
        <v>2.2978269723865452</v>
      </c>
      <c r="P10" s="31">
        <v>2.3136806357932165</v>
      </c>
      <c r="Q10" s="31">
        <v>2.0627730477629038</v>
      </c>
      <c r="R10" s="31">
        <v>3.1664504131966793</v>
      </c>
      <c r="S10" s="31">
        <v>2.1447830716663598</v>
      </c>
      <c r="T10" s="31">
        <v>2.3552330371730772</v>
      </c>
      <c r="U10" s="31">
        <v>1.3803440585715392</v>
      </c>
      <c r="V10" s="31">
        <v>0.68108537267262859</v>
      </c>
      <c r="W10" s="31">
        <v>0.93527369132848925</v>
      </c>
      <c r="X10" s="31">
        <v>1.6663679252417738</v>
      </c>
      <c r="Y10" s="31">
        <v>2.0300313184319618</v>
      </c>
      <c r="Z10" s="31">
        <v>2.5620288957786332</v>
      </c>
      <c r="AA10" s="31">
        <v>2.8629231460641895</v>
      </c>
      <c r="AB10" s="31">
        <v>3.6334488002367706</v>
      </c>
      <c r="AC10" s="31">
        <v>3.6246095709908501</v>
      </c>
      <c r="AD10" s="31">
        <v>3.5249049514282706</v>
      </c>
      <c r="AE10" s="31">
        <v>2.9077667870395865</v>
      </c>
      <c r="AF10" s="31">
        <v>2.7557233593583454</v>
      </c>
      <c r="AG10" s="31">
        <v>2.9756649940007995</v>
      </c>
      <c r="AH10" s="31">
        <v>3.0109391275359254</v>
      </c>
      <c r="AI10" s="31">
        <v>3.7352020635639458</v>
      </c>
      <c r="AJ10" s="31">
        <v>3.7940503583004563</v>
      </c>
      <c r="AK10" s="31">
        <v>4.2757095600076021</v>
      </c>
      <c r="AL10" s="31">
        <v>6.0922657731012242</v>
      </c>
      <c r="AM10" s="31">
        <v>6.8093605267457002</v>
      </c>
      <c r="AN10" s="31">
        <v>6.5070860279528757</v>
      </c>
      <c r="AO10" s="31">
        <v>5.3218311928542725</v>
      </c>
      <c r="AP10" s="31">
        <v>5.9378181495132125</v>
      </c>
      <c r="AQ10" s="31">
        <v>6.9159780223162466</v>
      </c>
      <c r="AR10" s="31">
        <v>7.0811856695584954</v>
      </c>
      <c r="AS10" s="31">
        <v>6.5427810148844561</v>
      </c>
    </row>
    <row r="11" spans="1:45" x14ac:dyDescent="0.3">
      <c r="A11" s="20" t="s">
        <v>246</v>
      </c>
      <c r="B11" s="31">
        <v>0.6314860828495823</v>
      </c>
      <c r="C11" s="31">
        <v>0.73918885923615307</v>
      </c>
      <c r="D11" s="31">
        <v>0.71202889291196392</v>
      </c>
      <c r="E11" s="31">
        <v>0.67504678177633559</v>
      </c>
      <c r="F11" s="31">
        <v>0.77141470534442436</v>
      </c>
      <c r="G11" s="31">
        <v>0.68963455745666213</v>
      </c>
      <c r="H11" s="31">
        <v>0.67678794002925924</v>
      </c>
      <c r="I11" s="31">
        <v>0.85438304582034985</v>
      </c>
      <c r="J11" s="31">
        <v>0.67662338272793032</v>
      </c>
      <c r="K11" s="31">
        <v>0.58466315996017559</v>
      </c>
      <c r="L11" s="31">
        <v>0.63677720221986422</v>
      </c>
      <c r="M11" s="31">
        <v>0.67903157820146698</v>
      </c>
      <c r="N11" s="31">
        <v>0.63570302654242106</v>
      </c>
      <c r="O11" s="31">
        <v>0.47797633477994389</v>
      </c>
      <c r="P11" s="31">
        <v>0.45720412001258354</v>
      </c>
      <c r="Q11" s="31">
        <v>0.39716879150335183</v>
      </c>
      <c r="R11" s="31">
        <v>0.6633059629389978</v>
      </c>
      <c r="S11" s="31">
        <v>0.45081948001885475</v>
      </c>
      <c r="T11" s="31">
        <v>0.61101681921202289</v>
      </c>
      <c r="U11" s="31">
        <v>0.36515874696872591</v>
      </c>
      <c r="V11" s="31">
        <v>1.1719345020556944</v>
      </c>
      <c r="W11" s="31">
        <v>0.66388584072330614</v>
      </c>
      <c r="X11" s="31">
        <v>0.44774308897590853</v>
      </c>
      <c r="Y11" s="31">
        <v>0.36708562843666326</v>
      </c>
      <c r="Z11" s="31">
        <v>8.6633611640407338E-2</v>
      </c>
      <c r="AA11" s="31">
        <v>2.444733162373354E-2</v>
      </c>
      <c r="AB11" s="31">
        <v>1.844823841499832E-3</v>
      </c>
      <c r="AC11" s="31">
        <v>1.9971242318047363E-3</v>
      </c>
      <c r="AD11" s="31">
        <v>7.9567546600309692E-4</v>
      </c>
      <c r="AE11" s="31">
        <v>6.2770491564268548E-3</v>
      </c>
      <c r="AF11" s="31">
        <v>1.0535719580278095E-4</v>
      </c>
      <c r="AG11" s="31">
        <v>8.1389874808895615E-8</v>
      </c>
      <c r="AH11" s="31">
        <v>2.763888269332114E-6</v>
      </c>
      <c r="AI11" s="31">
        <v>4.4980699976439958E-8</v>
      </c>
      <c r="AJ11" s="31">
        <v>0</v>
      </c>
      <c r="AK11" s="31">
        <v>1.3131248947350291E-7</v>
      </c>
      <c r="AL11" s="31">
        <v>1.0351189487550713E-5</v>
      </c>
      <c r="AM11" s="31">
        <v>5.3616864659889171E-7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</row>
    <row r="12" spans="1:45" x14ac:dyDescent="0.3">
      <c r="A12" s="20" t="s">
        <v>247</v>
      </c>
      <c r="B12" s="31">
        <v>7.6284171507023171E-2</v>
      </c>
      <c r="C12" s="31">
        <v>8.0935796742080027E-2</v>
      </c>
      <c r="D12" s="31">
        <v>0.11149089824348998</v>
      </c>
      <c r="E12" s="31">
        <v>0.1082830143828979</v>
      </c>
      <c r="F12" s="31">
        <v>0.49619760535518748</v>
      </c>
      <c r="G12" s="31">
        <v>0.33596218682467588</v>
      </c>
      <c r="H12" s="31">
        <v>0.83743357299195653</v>
      </c>
      <c r="I12" s="31">
        <v>1.5400777686741653</v>
      </c>
      <c r="J12" s="31">
        <v>1.9025302830239861</v>
      </c>
      <c r="K12" s="31">
        <v>2.834824851981105</v>
      </c>
      <c r="L12" s="31">
        <v>2.3734422991831301</v>
      </c>
      <c r="M12" s="31">
        <v>1.2912731651044291</v>
      </c>
      <c r="N12" s="31">
        <v>0.78800687665154279</v>
      </c>
      <c r="O12" s="31">
        <v>0.34697541339581112</v>
      </c>
      <c r="P12" s="31">
        <v>0.13179193495024649</v>
      </c>
      <c r="Q12" s="31">
        <v>0.34349733319208803</v>
      </c>
      <c r="R12" s="31">
        <v>0.20985406676316162</v>
      </c>
      <c r="S12" s="31">
        <v>3.9052502980973645E-2</v>
      </c>
      <c r="T12" s="31">
        <v>7.1067391740011546E-2</v>
      </c>
      <c r="U12" s="31">
        <v>0.1198864560831058</v>
      </c>
      <c r="V12" s="31">
        <v>3.7314478331964079E-2</v>
      </c>
      <c r="W12" s="31">
        <v>5.4411343331540645E-3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</row>
    <row r="13" spans="1:45" x14ac:dyDescent="0.3">
      <c r="A13" s="20" t="s">
        <v>248</v>
      </c>
      <c r="B13" s="31">
        <v>3.293681287420883</v>
      </c>
      <c r="C13" s="31">
        <v>3.3035170615184772</v>
      </c>
      <c r="D13" s="31">
        <v>2.5794192180639874</v>
      </c>
      <c r="E13" s="31">
        <v>2.5064900301303363</v>
      </c>
      <c r="F13" s="31">
        <v>2.3030382080532545</v>
      </c>
      <c r="G13" s="31">
        <v>3.2159922775694723</v>
      </c>
      <c r="H13" s="31">
        <v>2.3893209635015271</v>
      </c>
      <c r="I13" s="31">
        <v>1.8703186987457061</v>
      </c>
      <c r="J13" s="31">
        <v>2.3282875766911864</v>
      </c>
      <c r="K13" s="31">
        <v>2.1881602332981496</v>
      </c>
      <c r="L13" s="31">
        <v>3.0488120591132892</v>
      </c>
      <c r="M13" s="31">
        <v>3.5732645344700149</v>
      </c>
      <c r="N13" s="31">
        <v>3.1454056000796875</v>
      </c>
      <c r="O13" s="31">
        <v>2.5279637261694812</v>
      </c>
      <c r="P13" s="31">
        <v>2.8945413861294882</v>
      </c>
      <c r="Q13" s="31">
        <v>3.3347866097398549</v>
      </c>
      <c r="R13" s="31">
        <v>2.8142298049693819</v>
      </c>
      <c r="S13" s="31">
        <v>2.2988688888674402</v>
      </c>
      <c r="T13" s="31">
        <v>1.4886448572838067</v>
      </c>
      <c r="U13" s="31">
        <v>1.4042012534282586</v>
      </c>
      <c r="V13" s="31">
        <v>1.1719345020556944</v>
      </c>
      <c r="W13" s="31">
        <v>1.2572537110767799</v>
      </c>
      <c r="X13" s="31">
        <v>1.4498865606226017</v>
      </c>
      <c r="Y13" s="31">
        <v>1.7776523073569612</v>
      </c>
      <c r="Z13" s="31">
        <v>1.7289953140186347</v>
      </c>
      <c r="AA13" s="31">
        <v>1.7783865109450894</v>
      </c>
      <c r="AB13" s="31">
        <v>1.6891093499875536</v>
      </c>
      <c r="AC13" s="31">
        <v>1.5734400382043299</v>
      </c>
      <c r="AD13" s="31">
        <v>1.7439477591979715</v>
      </c>
      <c r="AE13" s="31">
        <v>1.6379204256679367</v>
      </c>
      <c r="AF13" s="31">
        <v>1.5692442230486865</v>
      </c>
      <c r="AG13" s="31">
        <v>1.4726066988403372</v>
      </c>
      <c r="AH13" s="31">
        <v>1.2436081483682553</v>
      </c>
      <c r="AI13" s="31">
        <v>1.1946445493340798</v>
      </c>
      <c r="AJ13" s="31">
        <v>1.15355368506373</v>
      </c>
      <c r="AK13" s="31">
        <v>1.2011736943681739</v>
      </c>
      <c r="AL13" s="31">
        <v>0.9418066297077019</v>
      </c>
      <c r="AM13" s="31">
        <v>0.65507901493832821</v>
      </c>
      <c r="AN13" s="31">
        <v>0.51490597300936181</v>
      </c>
      <c r="AO13" s="31">
        <v>0.39047014148184866</v>
      </c>
      <c r="AP13" s="31">
        <v>0.41491473277280932</v>
      </c>
      <c r="AQ13" s="31">
        <v>0.28388477827965547</v>
      </c>
      <c r="AR13" s="31">
        <v>0.28987742408408262</v>
      </c>
      <c r="AS13" s="31">
        <v>0.30568780353604458</v>
      </c>
    </row>
    <row r="14" spans="1:45" x14ac:dyDescent="0.3">
      <c r="A14" s="20" t="s">
        <v>249</v>
      </c>
      <c r="B14" s="31">
        <v>3.102358953534285</v>
      </c>
      <c r="C14" s="31">
        <v>3.297205554433086</v>
      </c>
      <c r="D14" s="31">
        <v>3.2661242196345097</v>
      </c>
      <c r="E14" s="31">
        <v>3.3868061394264148</v>
      </c>
      <c r="F14" s="31">
        <v>3.8496776274553093</v>
      </c>
      <c r="G14" s="31">
        <v>4.1773010546302736</v>
      </c>
      <c r="H14" s="31">
        <v>4.3077519109118985</v>
      </c>
      <c r="I14" s="31">
        <v>4.2321455060334969</v>
      </c>
      <c r="J14" s="31">
        <v>4.6515101610854224</v>
      </c>
      <c r="K14" s="31">
        <v>5.1983936658087977</v>
      </c>
      <c r="L14" s="31">
        <v>5.4222543582964189</v>
      </c>
      <c r="M14" s="31">
        <v>5.1316976647684642</v>
      </c>
      <c r="N14" s="31">
        <v>5.0790023058128853</v>
      </c>
      <c r="O14" s="31">
        <v>3.983136123166199</v>
      </c>
      <c r="P14" s="31">
        <v>3.3615078716939419</v>
      </c>
      <c r="Q14" s="31">
        <v>3.0586767742052423</v>
      </c>
      <c r="R14" s="31">
        <v>1.8729395116320153</v>
      </c>
      <c r="S14" s="31">
        <v>1.5083416527923335</v>
      </c>
      <c r="T14" s="31">
        <v>2.5996289148744145</v>
      </c>
      <c r="U14" s="31">
        <v>2.4534289599339547</v>
      </c>
      <c r="V14" s="31">
        <v>2.0056047215041963</v>
      </c>
      <c r="W14" s="31">
        <v>2.867099413090537</v>
      </c>
      <c r="X14" s="31">
        <v>3.7908916273205508</v>
      </c>
      <c r="Y14" s="31">
        <v>5.109558644565392</v>
      </c>
      <c r="Z14" s="31">
        <v>6.0469757583719836</v>
      </c>
      <c r="AA14" s="31">
        <v>6.3304969985851862</v>
      </c>
      <c r="AB14" s="31">
        <v>6.2659825322728873</v>
      </c>
      <c r="AC14" s="31">
        <v>6.5745058511564061</v>
      </c>
      <c r="AD14" s="31">
        <v>6.6477528856397337</v>
      </c>
      <c r="AE14" s="31">
        <v>6.3309924629368322</v>
      </c>
      <c r="AF14" s="31">
        <v>6.4539186073245407</v>
      </c>
      <c r="AG14" s="31">
        <v>6.2440952638914595</v>
      </c>
      <c r="AH14" s="31">
        <v>6.3177834076975019</v>
      </c>
      <c r="AI14" s="31">
        <v>6.6141587579133843</v>
      </c>
      <c r="AJ14" s="31">
        <v>6.8107171802492195</v>
      </c>
      <c r="AK14" s="31">
        <v>6.9948149253422702</v>
      </c>
      <c r="AL14" s="31">
        <v>7.118859814508224</v>
      </c>
      <c r="AM14" s="31">
        <v>7.5279370304270117</v>
      </c>
      <c r="AN14" s="31">
        <v>8.5122779557185702</v>
      </c>
      <c r="AO14" s="31">
        <v>7.7212035489913404</v>
      </c>
      <c r="AP14" s="31">
        <v>8.1780722473779903</v>
      </c>
      <c r="AQ14" s="31">
        <v>8.3136578572920694</v>
      </c>
      <c r="AR14" s="31">
        <v>8.3660307068170692</v>
      </c>
      <c r="AS14" s="31">
        <v>8.5689219632130076</v>
      </c>
    </row>
    <row r="15" spans="1:45" x14ac:dyDescent="0.3">
      <c r="A15" s="20" t="s">
        <v>250</v>
      </c>
      <c r="B15" s="31">
        <v>2.4810712893353739</v>
      </c>
      <c r="C15" s="31">
        <v>2.6077662216347255</v>
      </c>
      <c r="D15" s="31">
        <v>2.5830369168270506</v>
      </c>
      <c r="E15" s="31">
        <v>2.7001871271053424</v>
      </c>
      <c r="F15" s="31">
        <v>2.9556702888094906</v>
      </c>
      <c r="G15" s="31">
        <v>2.8493914727581497</v>
      </c>
      <c r="H15" s="31">
        <v>3.0909976635672605</v>
      </c>
      <c r="I15" s="31">
        <v>3.1199252604165832</v>
      </c>
      <c r="J15" s="31">
        <v>3.1257557168098913</v>
      </c>
      <c r="K15" s="31">
        <v>3.7709152339613872</v>
      </c>
      <c r="L15" s="31">
        <v>3.6662929824780059</v>
      </c>
      <c r="M15" s="31">
        <v>3.0612079345148104</v>
      </c>
      <c r="N15" s="31">
        <v>2.7812007411230923</v>
      </c>
      <c r="O15" s="31">
        <v>2.4075845011137913</v>
      </c>
      <c r="P15" s="31">
        <v>1.9378295620462171</v>
      </c>
      <c r="Q15" s="31">
        <v>1.6065656521171618</v>
      </c>
      <c r="R15" s="31">
        <v>1.1003680315422135</v>
      </c>
      <c r="S15" s="31">
        <v>0.96667199847464469</v>
      </c>
      <c r="T15" s="31">
        <v>1.759758819284347</v>
      </c>
      <c r="U15" s="31">
        <v>1.6801998829987765</v>
      </c>
      <c r="V15" s="31">
        <v>1.2585211742779321</v>
      </c>
      <c r="W15" s="31">
        <v>1.6388388617774892</v>
      </c>
      <c r="X15" s="31">
        <v>2.0260087812694381</v>
      </c>
      <c r="Y15" s="31">
        <v>2.8758188373733282</v>
      </c>
      <c r="Z15" s="31">
        <v>3.6145209964168989</v>
      </c>
      <c r="AA15" s="31">
        <v>3.4872172172354876</v>
      </c>
      <c r="AB15" s="31">
        <v>3.4453680221335592</v>
      </c>
      <c r="AC15" s="31">
        <v>3.7637869542529239</v>
      </c>
      <c r="AD15" s="31">
        <v>3.8394026529045298</v>
      </c>
      <c r="AE15" s="31">
        <v>3.7093609536807888</v>
      </c>
      <c r="AF15" s="31">
        <v>3.7642629655285891</v>
      </c>
      <c r="AG15" s="31">
        <v>3.6286929808537853</v>
      </c>
      <c r="AH15" s="31">
        <v>3.7570265179995332</v>
      </c>
      <c r="AI15" s="31">
        <v>3.9629675302029503</v>
      </c>
      <c r="AJ15" s="31">
        <v>3.9988877808978049</v>
      </c>
      <c r="AK15" s="31">
        <v>4.0461427197095796</v>
      </c>
      <c r="AL15" s="31">
        <v>3.9640924898303802</v>
      </c>
      <c r="AM15" s="31">
        <v>4.0490760253677101</v>
      </c>
      <c r="AN15" s="31">
        <v>4.2449691261573985</v>
      </c>
      <c r="AO15" s="31">
        <v>4.5307295942302694</v>
      </c>
      <c r="AP15" s="31">
        <v>4.517183292317613</v>
      </c>
      <c r="AQ15" s="31">
        <v>4.5304937565667291</v>
      </c>
      <c r="AR15" s="31">
        <v>4.6621167477978958</v>
      </c>
      <c r="AS15" s="31">
        <v>4.8676535593610568</v>
      </c>
    </row>
    <row r="16" spans="1:45" x14ac:dyDescent="0.3">
      <c r="A16" s="20" t="s">
        <v>251</v>
      </c>
      <c r="B16" s="31">
        <v>0.62128766419891057</v>
      </c>
      <c r="C16" s="31">
        <v>0.68943933279836056</v>
      </c>
      <c r="D16" s="31">
        <v>0.68308730280745911</v>
      </c>
      <c r="E16" s="31">
        <v>0.6866190123210727</v>
      </c>
      <c r="F16" s="31">
        <v>0.89400733864581872</v>
      </c>
      <c r="G16" s="31">
        <v>1.3279095818721245</v>
      </c>
      <c r="H16" s="31">
        <v>1.2167542473446387</v>
      </c>
      <c r="I16" s="31">
        <v>1.1122202456169143</v>
      </c>
      <c r="J16" s="31">
        <v>1.5257544442755311</v>
      </c>
      <c r="K16" s="31">
        <v>1.4274784318474101</v>
      </c>
      <c r="L16" s="31">
        <v>1.7559613758184134</v>
      </c>
      <c r="M16" s="31">
        <v>2.0704897302536533</v>
      </c>
      <c r="N16" s="31">
        <v>2.2978015646897929</v>
      </c>
      <c r="O16" s="31">
        <v>1.5755516220524077</v>
      </c>
      <c r="P16" s="31">
        <v>1.4236783096477246</v>
      </c>
      <c r="Q16" s="31">
        <v>1.4521111220880805</v>
      </c>
      <c r="R16" s="31">
        <v>0.77257148008980181</v>
      </c>
      <c r="S16" s="31">
        <v>0.54166965431768876</v>
      </c>
      <c r="T16" s="31">
        <v>0.83987009559006776</v>
      </c>
      <c r="U16" s="31">
        <v>0.77322907693517762</v>
      </c>
      <c r="V16" s="31">
        <v>0.74708354722626436</v>
      </c>
      <c r="W16" s="31">
        <v>1.2282605513130487</v>
      </c>
      <c r="X16" s="31">
        <v>1.7648828460511132</v>
      </c>
      <c r="Y16" s="31">
        <v>2.2337398071920642</v>
      </c>
      <c r="Z16" s="31">
        <v>2.4324547619550851</v>
      </c>
      <c r="AA16" s="31">
        <v>2.8432797813496991</v>
      </c>
      <c r="AB16" s="31">
        <v>2.820614510139329</v>
      </c>
      <c r="AC16" s="31">
        <v>2.8107188969034818</v>
      </c>
      <c r="AD16" s="31">
        <v>2.8083502327352035</v>
      </c>
      <c r="AE16" s="31">
        <v>2.6216315092560425</v>
      </c>
      <c r="AF16" s="31">
        <v>2.6896556417959512</v>
      </c>
      <c r="AG16" s="31">
        <v>2.6154022830376751</v>
      </c>
      <c r="AH16" s="31">
        <v>2.5607568896979687</v>
      </c>
      <c r="AI16" s="31">
        <v>2.6511912277104344</v>
      </c>
      <c r="AJ16" s="31">
        <v>2.8118293993514158</v>
      </c>
      <c r="AK16" s="31">
        <v>2.9486722056326906</v>
      </c>
      <c r="AL16" s="31">
        <v>3.1547673246778452</v>
      </c>
      <c r="AM16" s="31">
        <v>3.4788610050593007</v>
      </c>
      <c r="AN16" s="31">
        <v>4.2673088295611716</v>
      </c>
      <c r="AO16" s="31">
        <v>3.190473954761071</v>
      </c>
      <c r="AP16" s="31">
        <v>3.6608889550603778</v>
      </c>
      <c r="AQ16" s="31">
        <v>3.7831641007253376</v>
      </c>
      <c r="AR16" s="31">
        <v>3.7039139590191734</v>
      </c>
      <c r="AS16" s="31">
        <v>3.7012684038519499</v>
      </c>
    </row>
    <row r="17" spans="1:45" x14ac:dyDescent="0.3">
      <c r="A17" s="20" t="s">
        <v>252</v>
      </c>
      <c r="B17" s="31">
        <v>1.2050451477633501</v>
      </c>
      <c r="C17" s="31">
        <v>1.3725671585113297</v>
      </c>
      <c r="D17" s="31">
        <v>1.5059493305514471</v>
      </c>
      <c r="E17" s="31">
        <v>1.3277756903592492</v>
      </c>
      <c r="F17" s="31">
        <v>1.2718705557320185</v>
      </c>
      <c r="G17" s="31">
        <v>1.2209400716759702</v>
      </c>
      <c r="H17" s="31">
        <v>1.6486474362128682</v>
      </c>
      <c r="I17" s="31">
        <v>1.9029527059524298</v>
      </c>
      <c r="J17" s="31">
        <v>2.3980652940997649</v>
      </c>
      <c r="K17" s="31">
        <v>1.9343748735131407</v>
      </c>
      <c r="L17" s="31">
        <v>1.7173688181081186</v>
      </c>
      <c r="M17" s="31">
        <v>1.6474864520297889</v>
      </c>
      <c r="N17" s="31">
        <v>2.5361901996432006</v>
      </c>
      <c r="O17" s="31">
        <v>2.729775956409902</v>
      </c>
      <c r="P17" s="31">
        <v>3.8414908446608891</v>
      </c>
      <c r="Q17" s="31">
        <v>6.211576775223592</v>
      </c>
      <c r="R17" s="31">
        <v>5.0355334948116068</v>
      </c>
      <c r="S17" s="31">
        <v>4.2457750521239292</v>
      </c>
      <c r="T17" s="31">
        <v>3.0307258831660193</v>
      </c>
      <c r="U17" s="31">
        <v>2.1400274140485265</v>
      </c>
      <c r="V17" s="31">
        <v>4.1974760327750715</v>
      </c>
      <c r="W17" s="31">
        <v>4.4820636690243791</v>
      </c>
      <c r="X17" s="31">
        <v>3.8784362227089622</v>
      </c>
      <c r="Y17" s="31">
        <v>2.3271909985256545</v>
      </c>
      <c r="Z17" s="31">
        <v>2.300876785389355</v>
      </c>
      <c r="AA17" s="31">
        <v>2.0566254197709455</v>
      </c>
      <c r="AB17" s="31">
        <v>2.0155311336333295</v>
      </c>
      <c r="AC17" s="31">
        <v>2.1375443058291204</v>
      </c>
      <c r="AD17" s="31">
        <v>2.062002868372125</v>
      </c>
      <c r="AE17" s="31">
        <v>1.9771061345627661</v>
      </c>
      <c r="AF17" s="31">
        <v>1.8394410337055247</v>
      </c>
      <c r="AG17" s="31">
        <v>1.8820413398176801</v>
      </c>
      <c r="AH17" s="31">
        <v>2.0957569175014439</v>
      </c>
      <c r="AI17" s="31">
        <v>2.1208481241634618</v>
      </c>
      <c r="AJ17" s="31">
        <v>1.8783864176562044</v>
      </c>
      <c r="AK17" s="31">
        <v>1.5538822006686177</v>
      </c>
      <c r="AL17" s="31">
        <v>1.3372861812194061</v>
      </c>
      <c r="AM17" s="31">
        <v>1.2788891483249969</v>
      </c>
      <c r="AN17" s="31">
        <v>0.93227622176480174</v>
      </c>
      <c r="AO17" s="31">
        <v>1.0841674267653132</v>
      </c>
      <c r="AP17" s="31">
        <v>1.074355617383703</v>
      </c>
      <c r="AQ17" s="31">
        <v>0.97037022381232363</v>
      </c>
      <c r="AR17" s="31">
        <v>0.93415683050061404</v>
      </c>
      <c r="AS17" s="31">
        <v>0.98193743232244446</v>
      </c>
    </row>
    <row r="18" spans="1:45" x14ac:dyDescent="0.3">
      <c r="A18" s="20" t="s">
        <v>253</v>
      </c>
      <c r="B18" s="31">
        <v>0.47606218261334787</v>
      </c>
      <c r="C18" s="31">
        <v>0.44069170060939905</v>
      </c>
      <c r="D18" s="31">
        <v>0.42590180892424634</v>
      </c>
      <c r="E18" s="31">
        <v>0.38794525254737972</v>
      </c>
      <c r="F18" s="31">
        <v>0.36262318223337547</v>
      </c>
      <c r="G18" s="31">
        <v>0.30620907802839464</v>
      </c>
      <c r="H18" s="31">
        <v>0.81294409787585353</v>
      </c>
      <c r="I18" s="31">
        <v>1.0209782254675026</v>
      </c>
      <c r="J18" s="31">
        <v>1.5443459454125734</v>
      </c>
      <c r="K18" s="31">
        <v>1.2989161114300041</v>
      </c>
      <c r="L18" s="31">
        <v>1.1577767313088441</v>
      </c>
      <c r="M18" s="31">
        <v>1.1576931825074193</v>
      </c>
      <c r="N18" s="31">
        <v>1.4104660901409967</v>
      </c>
      <c r="O18" s="31">
        <v>1.6463629309086956</v>
      </c>
      <c r="P18" s="31">
        <v>2.4584890581459566</v>
      </c>
      <c r="Q18" s="31">
        <v>4.8232750535722362</v>
      </c>
      <c r="R18" s="31">
        <v>3.4733579687232017</v>
      </c>
      <c r="S18" s="31">
        <v>2.1243581224085286</v>
      </c>
      <c r="T18" s="31">
        <v>1.1627113537922118</v>
      </c>
      <c r="U18" s="31">
        <v>0.73471699691297865</v>
      </c>
      <c r="V18" s="31">
        <v>2.7677178722983227</v>
      </c>
      <c r="W18" s="31">
        <v>2.9284759522850576</v>
      </c>
      <c r="X18" s="31">
        <v>2.2138531576969198</v>
      </c>
      <c r="Y18" s="31">
        <v>1.4318614890399894</v>
      </c>
      <c r="Z18" s="31">
        <v>1.3071129819567096</v>
      </c>
      <c r="AA18" s="31">
        <v>1.235424742735806</v>
      </c>
      <c r="AB18" s="31">
        <v>1.1676029067094427</v>
      </c>
      <c r="AC18" s="31">
        <v>1.2265642677229256</v>
      </c>
      <c r="AD18" s="31">
        <v>1.2037447550812403</v>
      </c>
      <c r="AE18" s="31">
        <v>1.2002711052166875</v>
      </c>
      <c r="AF18" s="31">
        <v>1.1389826265277472</v>
      </c>
      <c r="AG18" s="31">
        <v>1.2263979244563861</v>
      </c>
      <c r="AH18" s="31">
        <v>1.5041260255312554</v>
      </c>
      <c r="AI18" s="31">
        <v>1.5392936118226448</v>
      </c>
      <c r="AJ18" s="31">
        <v>1.3351596064142011</v>
      </c>
      <c r="AK18" s="31">
        <v>0.99623012687228651</v>
      </c>
      <c r="AL18" s="31">
        <v>0.79369056862220178</v>
      </c>
      <c r="AM18" s="31">
        <v>0.72098115093671922</v>
      </c>
      <c r="AN18" s="31">
        <v>0.39260424133996985</v>
      </c>
      <c r="AO18" s="31">
        <v>0.58988167039954043</v>
      </c>
      <c r="AP18" s="31">
        <v>0.55472977090597286</v>
      </c>
      <c r="AQ18" s="31">
        <v>0.45883926003225323</v>
      </c>
      <c r="AR18" s="31">
        <v>0.40814396607734993</v>
      </c>
      <c r="AS18" s="31">
        <v>0.44818158094381433</v>
      </c>
    </row>
    <row r="19" spans="1:45" x14ac:dyDescent="0.3">
      <c r="A19" s="20" t="s">
        <v>254</v>
      </c>
      <c r="B19" s="31">
        <v>0.72898296515000216</v>
      </c>
      <c r="C19" s="31">
        <v>0.93187545790193049</v>
      </c>
      <c r="D19" s="31">
        <v>1.0800475216272007</v>
      </c>
      <c r="E19" s="31">
        <v>0.93983043781186959</v>
      </c>
      <c r="F19" s="31">
        <v>0.90924737349864304</v>
      </c>
      <c r="G19" s="31">
        <v>0.91473099364757571</v>
      </c>
      <c r="H19" s="31">
        <v>0.83570333833701449</v>
      </c>
      <c r="I19" s="31">
        <v>0.88197448048492688</v>
      </c>
      <c r="J19" s="31">
        <v>0.85371934868719135</v>
      </c>
      <c r="K19" s="31">
        <v>0.63545876208313679</v>
      </c>
      <c r="L19" s="31">
        <v>0.55959208679927464</v>
      </c>
      <c r="M19" s="31">
        <v>0.48979326952236968</v>
      </c>
      <c r="N19" s="31">
        <v>1.1257241095022039</v>
      </c>
      <c r="O19" s="31">
        <v>1.0834130255012062</v>
      </c>
      <c r="P19" s="31">
        <v>1.3830017865149324</v>
      </c>
      <c r="Q19" s="31">
        <v>1.3883017216513558</v>
      </c>
      <c r="R19" s="31">
        <v>1.5621755260884054</v>
      </c>
      <c r="S19" s="31">
        <v>2.1214169297154011</v>
      </c>
      <c r="T19" s="31">
        <v>1.8680145293738075</v>
      </c>
      <c r="U19" s="31">
        <v>1.4053104171355477</v>
      </c>
      <c r="V19" s="31">
        <v>1.4297581604767484</v>
      </c>
      <c r="W19" s="31">
        <v>1.5535877167393219</v>
      </c>
      <c r="X19" s="31">
        <v>1.6645830650120423</v>
      </c>
      <c r="Y19" s="31">
        <v>0.89532950948566514</v>
      </c>
      <c r="Z19" s="31">
        <v>0.99376380343264514</v>
      </c>
      <c r="AA19" s="31">
        <v>0.8212006770351391</v>
      </c>
      <c r="AB19" s="31">
        <v>0.84792822692388681</v>
      </c>
      <c r="AC19" s="31">
        <v>0.91098003810619477</v>
      </c>
      <c r="AD19" s="31">
        <v>0.85825811329088475</v>
      </c>
      <c r="AE19" s="31">
        <v>0.7768350293460784</v>
      </c>
      <c r="AF19" s="31">
        <v>0.70045840717777752</v>
      </c>
      <c r="AG19" s="31">
        <v>0.65564341536129389</v>
      </c>
      <c r="AH19" s="31">
        <v>0.59163089197018859</v>
      </c>
      <c r="AI19" s="31">
        <v>0.58155451234081645</v>
      </c>
      <c r="AJ19" s="31">
        <v>0.54322681124200334</v>
      </c>
      <c r="AK19" s="31">
        <v>0.55765207379633097</v>
      </c>
      <c r="AL19" s="31">
        <v>0.54359561259720468</v>
      </c>
      <c r="AM19" s="31">
        <v>0.55790799738827812</v>
      </c>
      <c r="AN19" s="31">
        <v>0.53967198042483189</v>
      </c>
      <c r="AO19" s="31">
        <v>0.49428575636577277</v>
      </c>
      <c r="AP19" s="31">
        <v>0.51962584647772991</v>
      </c>
      <c r="AQ19" s="31">
        <v>0.51153096378007046</v>
      </c>
      <c r="AR19" s="31">
        <v>0.526012864423264</v>
      </c>
      <c r="AS19" s="31">
        <v>0.53375585137862991</v>
      </c>
    </row>
    <row r="20" spans="1:45" x14ac:dyDescent="0.3">
      <c r="A20" s="20" t="s">
        <v>255</v>
      </c>
      <c r="B20" s="31">
        <v>0.632301956341636</v>
      </c>
      <c r="C20" s="31">
        <v>1.1059988004342038</v>
      </c>
      <c r="D20" s="31">
        <v>1.5210778890151655</v>
      </c>
      <c r="E20" s="31">
        <v>0.99851817843160817</v>
      </c>
      <c r="F20" s="31">
        <v>0.35007256529575559</v>
      </c>
      <c r="G20" s="31">
        <v>0.6141891744375203</v>
      </c>
      <c r="H20" s="31">
        <v>0.68104697917988588</v>
      </c>
      <c r="I20" s="31">
        <v>0.56714669667428796</v>
      </c>
      <c r="J20" s="31">
        <v>0.88929347105518552</v>
      </c>
      <c r="K20" s="31">
        <v>0.56430638894503193</v>
      </c>
      <c r="L20" s="31">
        <v>0.77185115420589601</v>
      </c>
      <c r="M20" s="31">
        <v>0.77921656514922444</v>
      </c>
      <c r="N20" s="31">
        <v>0.68205637222780591</v>
      </c>
      <c r="O20" s="31">
        <v>0.54878764363623189</v>
      </c>
      <c r="P20" s="31">
        <v>1.0201672001704267</v>
      </c>
      <c r="Q20" s="31">
        <v>0.82534775891987822</v>
      </c>
      <c r="R20" s="31">
        <v>0.489766612170074</v>
      </c>
      <c r="S20" s="31">
        <v>0.43104812913727392</v>
      </c>
      <c r="T20" s="31">
        <v>0.92159759609108094</v>
      </c>
      <c r="U20" s="31">
        <v>1.2582578510006701</v>
      </c>
      <c r="V20" s="31">
        <v>2.2365092304502241</v>
      </c>
      <c r="W20" s="31">
        <v>1.239211955165068</v>
      </c>
      <c r="X20" s="31">
        <v>1.1778782486907362</v>
      </c>
      <c r="Y20" s="31">
        <v>0.90980350213116856</v>
      </c>
      <c r="Z20" s="31">
        <v>0.94126532637628557</v>
      </c>
      <c r="AA20" s="31">
        <v>1.1243310150310699</v>
      </c>
      <c r="AB20" s="31">
        <v>1.0477666138299606</v>
      </c>
      <c r="AC20" s="31">
        <v>1.2119186709955327</v>
      </c>
      <c r="AD20" s="31">
        <v>1.0755829953646634</v>
      </c>
      <c r="AE20" s="31">
        <v>1.0242878905278954</v>
      </c>
      <c r="AF20" s="31">
        <v>1.1028953827746424</v>
      </c>
      <c r="AG20" s="31">
        <v>1.3749298278471243</v>
      </c>
      <c r="AH20" s="31">
        <v>0.87052666985638361</v>
      </c>
      <c r="AI20" s="31">
        <v>0.66473808953976199</v>
      </c>
      <c r="AJ20" s="31">
        <v>0.9098285323179538</v>
      </c>
      <c r="AK20" s="31">
        <v>1.1368332619226482</v>
      </c>
      <c r="AL20" s="31">
        <v>1.1113701589863565</v>
      </c>
      <c r="AM20" s="31">
        <v>1.1517318544467601</v>
      </c>
      <c r="AN20" s="31">
        <v>1.1817082275802062</v>
      </c>
      <c r="AO20" s="31">
        <v>1.1635489378808126</v>
      </c>
      <c r="AP20" s="31">
        <v>1.058529677742388</v>
      </c>
      <c r="AQ20" s="31">
        <v>1.0483742543043568</v>
      </c>
      <c r="AR20" s="31">
        <v>1.3110493659421847</v>
      </c>
      <c r="AS20" s="31">
        <v>1.6251007148441692</v>
      </c>
    </row>
    <row r="21" spans="1:45" x14ac:dyDescent="0.3">
      <c r="A21" s="20" t="s">
        <v>256</v>
      </c>
      <c r="B21" s="31">
        <v>-5.384765047554578E-2</v>
      </c>
      <c r="C21" s="31">
        <v>-0.12585887658516118</v>
      </c>
      <c r="D21" s="31">
        <v>-6.1829760677805649E-2</v>
      </c>
      <c r="E21" s="31">
        <v>-0.1881865110013213</v>
      </c>
      <c r="F21" s="31">
        <v>-0.23039346806916564</v>
      </c>
      <c r="G21" s="31">
        <v>-0.30798009640912566</v>
      </c>
      <c r="H21" s="31">
        <v>-0.39968420529161569</v>
      </c>
      <c r="I21" s="31">
        <v>-0.61500356438560611</v>
      </c>
      <c r="J21" s="31">
        <v>-0.82273351345878765</v>
      </c>
      <c r="K21" s="31">
        <v>-1.1637073373846256</v>
      </c>
      <c r="L21" s="31">
        <v>-1.5629985872669394</v>
      </c>
      <c r="M21" s="31">
        <v>-1.0909031912089142</v>
      </c>
      <c r="N21" s="31">
        <v>-1.1522117356081383</v>
      </c>
      <c r="O21" s="31">
        <v>-1.0126017166449182</v>
      </c>
      <c r="P21" s="31">
        <v>-1.0738602107057122</v>
      </c>
      <c r="Q21" s="31">
        <v>-1.2618756198514902</v>
      </c>
      <c r="R21" s="31">
        <v>-0.94739630753108806</v>
      </c>
      <c r="S21" s="31">
        <v>-0.79085403526323195</v>
      </c>
      <c r="T21" s="31">
        <v>-0.69694868830834222</v>
      </c>
      <c r="U21" s="31">
        <v>-1.0063863056517597</v>
      </c>
      <c r="V21" s="31">
        <v>-0.56964297319549106</v>
      </c>
      <c r="W21" s="31">
        <v>-0.29245751536167619</v>
      </c>
      <c r="X21" s="31">
        <v>-0.15841718008272399</v>
      </c>
      <c r="Y21" s="31">
        <v>-0.12119961879691522</v>
      </c>
      <c r="Z21" s="31">
        <v>-0.50073722170154866</v>
      </c>
      <c r="AA21" s="31">
        <v>-0.56769230250166713</v>
      </c>
      <c r="AB21" s="31">
        <v>-0.60661229612112311</v>
      </c>
      <c r="AC21" s="31">
        <v>-0.96548869724732489</v>
      </c>
      <c r="AD21" s="31">
        <v>-1.136610806770469</v>
      </c>
      <c r="AE21" s="31">
        <v>-1.2300522621723724</v>
      </c>
      <c r="AF21" s="31">
        <v>-1.4119601834605979</v>
      </c>
      <c r="AG21" s="31">
        <v>-1.6963031400184108</v>
      </c>
      <c r="AH21" s="31">
        <v>-1.4334438736264494</v>
      </c>
      <c r="AI21" s="31">
        <v>-1.4398129332318572</v>
      </c>
      <c r="AJ21" s="31">
        <v>-1.4785251736700245</v>
      </c>
      <c r="AK21" s="31">
        <v>-1.5730226658325397</v>
      </c>
      <c r="AL21" s="31">
        <v>-1.449607468720725</v>
      </c>
      <c r="AM21" s="31">
        <v>-1.8171104018428486</v>
      </c>
      <c r="AN21" s="31">
        <v>-1.9359334034687152</v>
      </c>
      <c r="AO21" s="31">
        <v>-1.9195190224567564</v>
      </c>
      <c r="AP21" s="31">
        <v>-1.828832414844761</v>
      </c>
      <c r="AQ21" s="31">
        <v>-1.9964353025316661</v>
      </c>
      <c r="AR21" s="31">
        <v>-2.0110204601028183</v>
      </c>
      <c r="AS21" s="31">
        <v>-2.0184130170439323</v>
      </c>
    </row>
    <row r="22" spans="1:45" x14ac:dyDescent="0.3">
      <c r="A22" s="2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</row>
    <row r="23" spans="1:45" x14ac:dyDescent="0.3">
      <c r="A23" s="13" t="s">
        <v>257</v>
      </c>
      <c r="B23" s="30">
        <v>2.3411489854481604</v>
      </c>
      <c r="C23" s="30">
        <v>2.2309321221245826</v>
      </c>
      <c r="D23" s="30">
        <v>2.2623772537373674</v>
      </c>
      <c r="E23" s="30">
        <v>1.774684212825052</v>
      </c>
      <c r="F23" s="30">
        <v>2.0401476068420377</v>
      </c>
      <c r="G23" s="30">
        <v>1.4472762207333956</v>
      </c>
      <c r="H23" s="30">
        <v>1.71013731395004</v>
      </c>
      <c r="I23" s="30">
        <v>1.4859414710047021</v>
      </c>
      <c r="J23" s="30">
        <v>1.1948018887783118</v>
      </c>
      <c r="K23" s="30">
        <v>2.1491163317927642</v>
      </c>
      <c r="L23" s="30">
        <v>1.8910353278044452</v>
      </c>
      <c r="M23" s="30">
        <v>1.992568073738731</v>
      </c>
      <c r="N23" s="30">
        <v>1.9733281448920987</v>
      </c>
      <c r="O23" s="30">
        <v>1.8198506376066013</v>
      </c>
      <c r="P23" s="30">
        <v>2.9824026760963189</v>
      </c>
      <c r="Q23" s="30">
        <v>2.2750734828607917</v>
      </c>
      <c r="R23" s="30">
        <v>1.7366789843616008</v>
      </c>
      <c r="S23" s="30">
        <v>1.0761497264966209</v>
      </c>
      <c r="T23" s="30">
        <v>1.550055763733954</v>
      </c>
      <c r="U23" s="30">
        <v>0.56503146677414084</v>
      </c>
      <c r="V23" s="30">
        <v>0.79225839505409767</v>
      </c>
      <c r="W23" s="30">
        <v>0.96863387425707437</v>
      </c>
      <c r="X23" s="30">
        <v>1.3106733729952025</v>
      </c>
      <c r="Y23" s="30">
        <v>1.2862895546315025</v>
      </c>
      <c r="Z23" s="30">
        <v>1.5271744010729273</v>
      </c>
      <c r="AA23" s="30">
        <v>1.6523445320728252</v>
      </c>
      <c r="AB23" s="30">
        <v>1.7700484023583469</v>
      </c>
      <c r="AC23" s="30">
        <v>1.7951850332639163</v>
      </c>
      <c r="AD23" s="30">
        <v>1.834108039547776</v>
      </c>
      <c r="AE23" s="30">
        <v>1.9551174641596931</v>
      </c>
      <c r="AF23" s="30">
        <v>2.6514500852551453</v>
      </c>
      <c r="AG23" s="30">
        <v>1.8594496590068188</v>
      </c>
      <c r="AH23" s="30">
        <v>2.2527630169680908</v>
      </c>
      <c r="AI23" s="30">
        <v>1.9553678218675434</v>
      </c>
      <c r="AJ23" s="30">
        <v>1.7843931817866614</v>
      </c>
      <c r="AK23" s="30">
        <v>2.0914262431041921</v>
      </c>
      <c r="AL23" s="30">
        <v>2.3986138454808286</v>
      </c>
      <c r="AM23" s="30">
        <v>2.5133088392620455</v>
      </c>
      <c r="AN23" s="30">
        <v>2.6233429629943759</v>
      </c>
      <c r="AO23" s="30">
        <v>2.1662297261505903</v>
      </c>
      <c r="AP23" s="30">
        <v>2.3621268119031025</v>
      </c>
      <c r="AQ23" s="30">
        <v>2.6087662912103178</v>
      </c>
      <c r="AR23" s="30">
        <v>2.5089739602266086</v>
      </c>
      <c r="AS23" s="30">
        <v>2.4856572963998094</v>
      </c>
    </row>
    <row r="24" spans="1:45" x14ac:dyDescent="0.3">
      <c r="A24" s="2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</row>
    <row r="25" spans="1:45" x14ac:dyDescent="0.3">
      <c r="A25" s="13" t="s">
        <v>258</v>
      </c>
      <c r="B25" s="30">
        <v>16.004582356871872</v>
      </c>
      <c r="C25" s="30">
        <v>15.393394516147353</v>
      </c>
      <c r="D25" s="30">
        <v>15.120336421075077</v>
      </c>
      <c r="E25" s="30">
        <v>14.661189512285953</v>
      </c>
      <c r="F25" s="30">
        <v>15.40700288172645</v>
      </c>
      <c r="G25" s="30">
        <v>15.666251494108595</v>
      </c>
      <c r="H25" s="30">
        <v>14.91369106078635</v>
      </c>
      <c r="I25" s="30">
        <v>14.728973824098279</v>
      </c>
      <c r="J25" s="30">
        <v>15.778761944183866</v>
      </c>
      <c r="K25" s="30">
        <v>18.06785439786206</v>
      </c>
      <c r="L25" s="30">
        <v>20.048833730498149</v>
      </c>
      <c r="M25" s="30">
        <v>17.376529402827707</v>
      </c>
      <c r="N25" s="30">
        <v>16.865995922953608</v>
      </c>
      <c r="O25" s="30">
        <v>13.719691090905798</v>
      </c>
      <c r="P25" s="30">
        <v>15.928926458801399</v>
      </c>
      <c r="Q25" s="30">
        <v>17.247024953556213</v>
      </c>
      <c r="R25" s="30">
        <v>15.041362543312429</v>
      </c>
      <c r="S25" s="30">
        <v>11.403984468820555</v>
      </c>
      <c r="T25" s="30">
        <v>11.931021574966046</v>
      </c>
      <c r="U25" s="30">
        <v>8.6799499011571601</v>
      </c>
      <c r="V25" s="30">
        <v>11.724474261704081</v>
      </c>
      <c r="W25" s="30">
        <v>12.126405773637114</v>
      </c>
      <c r="X25" s="30">
        <v>13.563459866473014</v>
      </c>
      <c r="Y25" s="30">
        <v>13.686412335282389</v>
      </c>
      <c r="Z25" s="30">
        <v>14.693212870946677</v>
      </c>
      <c r="AA25" s="30">
        <v>15.261862651591374</v>
      </c>
      <c r="AB25" s="30">
        <v>15.817119360039227</v>
      </c>
      <c r="AC25" s="30">
        <v>15.953711897424636</v>
      </c>
      <c r="AD25" s="30">
        <v>15.752484368246074</v>
      </c>
      <c r="AE25" s="30">
        <v>14.609415951878763</v>
      </c>
      <c r="AF25" s="30">
        <v>14.960817865202088</v>
      </c>
      <c r="AG25" s="30">
        <v>14.112484724775685</v>
      </c>
      <c r="AH25" s="30">
        <v>14.357936178189419</v>
      </c>
      <c r="AI25" s="30">
        <v>14.84514647315032</v>
      </c>
      <c r="AJ25" s="30">
        <v>14.852404181704202</v>
      </c>
      <c r="AK25" s="30">
        <v>15.680817219580961</v>
      </c>
      <c r="AL25" s="30">
        <v>17.550594934283016</v>
      </c>
      <c r="AM25" s="30">
        <v>18.119196012301991</v>
      </c>
      <c r="AN25" s="30">
        <v>18.335663965551479</v>
      </c>
      <c r="AO25" s="30">
        <v>15.927931951667421</v>
      </c>
      <c r="AP25" s="30">
        <v>17.196984821848442</v>
      </c>
      <c r="AQ25" s="30">
        <v>18.144596124683307</v>
      </c>
      <c r="AR25" s="30">
        <v>18.480253497026233</v>
      </c>
      <c r="AS25" s="30">
        <v>18.491673208155994</v>
      </c>
    </row>
    <row r="26" spans="1:45" ht="16.2" thickBot="1" x14ac:dyDescent="0.3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</row>
    <row r="27" spans="1:45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x14ac:dyDescent="0.3">
      <c r="A28" s="20" t="s">
        <v>75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/>
      <c r="T28" s="20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0"/>
      <c r="AH28" s="20"/>
      <c r="AI28" s="20"/>
      <c r="AJ28" s="20"/>
      <c r="AK28" s="20"/>
    </row>
    <row r="29" spans="1:45" x14ac:dyDescent="0.3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0"/>
      <c r="AH29" s="20"/>
      <c r="AI29" s="20"/>
      <c r="AJ29" s="20"/>
      <c r="AK29" s="20"/>
    </row>
    <row r="30" spans="1:45" x14ac:dyDescent="0.3">
      <c r="A30" s="20" t="s">
        <v>259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0"/>
      <c r="AH30" s="20"/>
      <c r="AI30" s="20"/>
      <c r="AJ30" s="20"/>
      <c r="AK30" s="20"/>
    </row>
    <row r="31" spans="1:45" x14ac:dyDescent="0.3">
      <c r="A31" s="36" t="s">
        <v>103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0"/>
      <c r="AH31" s="20"/>
      <c r="AI31" s="20"/>
      <c r="AJ31" s="20"/>
      <c r="AK31" s="20"/>
    </row>
    <row r="32" spans="1:45" x14ac:dyDescent="0.3">
      <c r="B32" s="3" t="s">
        <v>1</v>
      </c>
      <c r="C32" s="3" t="s">
        <v>2</v>
      </c>
      <c r="D32" s="3" t="s">
        <v>3</v>
      </c>
      <c r="E32" s="3" t="s">
        <v>4</v>
      </c>
      <c r="F32" s="3" t="s">
        <v>5</v>
      </c>
      <c r="G32" s="3" t="s">
        <v>6</v>
      </c>
      <c r="H32" s="3" t="s">
        <v>7</v>
      </c>
      <c r="I32" s="3" t="s">
        <v>8</v>
      </c>
      <c r="J32" s="3" t="s">
        <v>9</v>
      </c>
      <c r="K32" s="3" t="s">
        <v>10</v>
      </c>
      <c r="L32" s="3" t="s">
        <v>11</v>
      </c>
      <c r="M32" s="3" t="s">
        <v>12</v>
      </c>
      <c r="N32" s="3" t="s">
        <v>13</v>
      </c>
      <c r="O32" s="3" t="s">
        <v>14</v>
      </c>
      <c r="P32" s="3" t="s">
        <v>15</v>
      </c>
      <c r="Q32" s="3" t="s">
        <v>16</v>
      </c>
      <c r="R32" s="3" t="s">
        <v>17</v>
      </c>
      <c r="S32" s="3" t="s">
        <v>18</v>
      </c>
      <c r="T32" s="3" t="s">
        <v>19</v>
      </c>
      <c r="U32" s="3" t="s">
        <v>20</v>
      </c>
      <c r="V32" s="3" t="s">
        <v>21</v>
      </c>
      <c r="W32" s="3" t="s">
        <v>22</v>
      </c>
      <c r="X32" s="3" t="s">
        <v>23</v>
      </c>
      <c r="Y32" s="3" t="s">
        <v>24</v>
      </c>
    </row>
    <row r="33" spans="1:25" x14ac:dyDescent="0.3">
      <c r="A33" s="3" t="s">
        <v>260</v>
      </c>
      <c r="B33" s="2">
        <f>+B10</f>
        <v>4.7761234224824989</v>
      </c>
      <c r="C33" s="2">
        <f t="shared" ref="C33:Y33" si="0">+C10</f>
        <v>3.3889080397325984</v>
      </c>
      <c r="D33" s="2">
        <f t="shared" si="0"/>
        <v>3.2236984795949515</v>
      </c>
      <c r="E33" s="2">
        <f t="shared" si="0"/>
        <v>4.0717719759553823</v>
      </c>
      <c r="F33" s="2">
        <f t="shared" si="0"/>
        <v>4.5549774757176289</v>
      </c>
      <c r="G33" s="2">
        <f t="shared" si="0"/>
        <v>4.2729360471897495</v>
      </c>
      <c r="H33" s="2">
        <f t="shared" si="0"/>
        <v>3.0622491493005302</v>
      </c>
      <c r="I33" s="2">
        <f t="shared" si="0"/>
        <v>2.8910114955787471</v>
      </c>
      <c r="J33" s="2">
        <f t="shared" si="0"/>
        <v>2.5603834001808639</v>
      </c>
      <c r="K33" s="2">
        <f t="shared" si="0"/>
        <v>3.7777222299475239</v>
      </c>
      <c r="L33" s="2">
        <f t="shared" si="0"/>
        <v>5.7502910988339249</v>
      </c>
      <c r="M33" s="2">
        <f t="shared" si="0"/>
        <v>3.3728945605745002</v>
      </c>
      <c r="N33" s="2">
        <f t="shared" si="0"/>
        <v>3.1785151327121053</v>
      </c>
      <c r="O33" s="2">
        <f t="shared" si="0"/>
        <v>2.2978269723865452</v>
      </c>
      <c r="P33" s="2">
        <f t="shared" si="0"/>
        <v>2.3136806357932165</v>
      </c>
      <c r="Q33" s="2">
        <f t="shared" si="0"/>
        <v>2.0627730477629038</v>
      </c>
      <c r="R33" s="2">
        <f t="shared" si="0"/>
        <v>3.1664504131966793</v>
      </c>
      <c r="S33" s="2">
        <f t="shared" si="0"/>
        <v>2.1447830716663598</v>
      </c>
      <c r="T33" s="2">
        <f t="shared" si="0"/>
        <v>2.3552330371730772</v>
      </c>
      <c r="U33" s="2">
        <f t="shared" si="0"/>
        <v>1.3803440585715392</v>
      </c>
      <c r="V33" s="2">
        <f t="shared" si="0"/>
        <v>0.68108537267262859</v>
      </c>
      <c r="W33" s="2">
        <f t="shared" si="0"/>
        <v>0.93527369132848925</v>
      </c>
      <c r="X33" s="2">
        <f t="shared" si="0"/>
        <v>1.6663679252417738</v>
      </c>
      <c r="Y33" s="2">
        <f t="shared" si="0"/>
        <v>2.0300313184319618</v>
      </c>
    </row>
    <row r="34" spans="1:25" x14ac:dyDescent="0.3">
      <c r="A34" s="3" t="s">
        <v>261</v>
      </c>
      <c r="B34" s="2">
        <f>+B12</f>
        <v>7.6284171507023171E-2</v>
      </c>
      <c r="C34" s="2">
        <f t="shared" ref="C34:Y36" si="1">+C12</f>
        <v>8.0935796742080027E-2</v>
      </c>
      <c r="D34" s="2">
        <f t="shared" si="1"/>
        <v>0.11149089824348998</v>
      </c>
      <c r="E34" s="2">
        <f t="shared" si="1"/>
        <v>0.1082830143828979</v>
      </c>
      <c r="F34" s="2">
        <f t="shared" si="1"/>
        <v>0.49619760535518748</v>
      </c>
      <c r="G34" s="2">
        <f t="shared" si="1"/>
        <v>0.33596218682467588</v>
      </c>
      <c r="H34" s="2">
        <f t="shared" si="1"/>
        <v>0.83743357299195653</v>
      </c>
      <c r="I34" s="2">
        <f t="shared" si="1"/>
        <v>1.5400777686741653</v>
      </c>
      <c r="J34" s="2">
        <f t="shared" si="1"/>
        <v>1.9025302830239861</v>
      </c>
      <c r="K34" s="2">
        <f t="shared" si="1"/>
        <v>2.834824851981105</v>
      </c>
      <c r="L34" s="2">
        <f t="shared" si="1"/>
        <v>2.3734422991831301</v>
      </c>
      <c r="M34" s="2">
        <f t="shared" si="1"/>
        <v>1.2912731651044291</v>
      </c>
      <c r="N34" s="2">
        <f t="shared" si="1"/>
        <v>0.78800687665154279</v>
      </c>
      <c r="O34" s="2">
        <f t="shared" si="1"/>
        <v>0.34697541339581112</v>
      </c>
      <c r="P34" s="2">
        <f t="shared" si="1"/>
        <v>0.13179193495024649</v>
      </c>
      <c r="Q34" s="2">
        <f t="shared" si="1"/>
        <v>0.34349733319208803</v>
      </c>
      <c r="R34" s="2">
        <f t="shared" si="1"/>
        <v>0.20985406676316162</v>
      </c>
      <c r="S34" s="2">
        <f t="shared" si="1"/>
        <v>3.9052502980973645E-2</v>
      </c>
      <c r="T34" s="2">
        <f t="shared" si="1"/>
        <v>7.1067391740011546E-2</v>
      </c>
      <c r="U34" s="2">
        <f t="shared" si="1"/>
        <v>0.1198864560831058</v>
      </c>
      <c r="V34" s="2">
        <f t="shared" si="1"/>
        <v>3.7314478331964079E-2</v>
      </c>
      <c r="W34" s="2">
        <f t="shared" si="1"/>
        <v>5.4411343331540645E-3</v>
      </c>
      <c r="X34" s="2">
        <f t="shared" si="1"/>
        <v>0</v>
      </c>
      <c r="Y34" s="2">
        <f t="shared" si="1"/>
        <v>0</v>
      </c>
    </row>
    <row r="35" spans="1:25" x14ac:dyDescent="0.3">
      <c r="A35" s="3" t="s">
        <v>262</v>
      </c>
      <c r="B35" s="2">
        <f t="shared" ref="B35:Q36" si="2">+B13</f>
        <v>3.293681287420883</v>
      </c>
      <c r="C35" s="2">
        <f t="shared" si="2"/>
        <v>3.3035170615184772</v>
      </c>
      <c r="D35" s="2">
        <f t="shared" si="2"/>
        <v>2.5794192180639874</v>
      </c>
      <c r="E35" s="2">
        <f t="shared" si="2"/>
        <v>2.5064900301303363</v>
      </c>
      <c r="F35" s="2">
        <f t="shared" si="2"/>
        <v>2.3030382080532545</v>
      </c>
      <c r="G35" s="2">
        <f t="shared" si="2"/>
        <v>3.2159922775694723</v>
      </c>
      <c r="H35" s="2">
        <f t="shared" si="2"/>
        <v>2.3893209635015271</v>
      </c>
      <c r="I35" s="2">
        <f t="shared" si="2"/>
        <v>1.8703186987457061</v>
      </c>
      <c r="J35" s="2">
        <f t="shared" si="2"/>
        <v>2.3282875766911864</v>
      </c>
      <c r="K35" s="2">
        <f t="shared" si="2"/>
        <v>2.1881602332981496</v>
      </c>
      <c r="L35" s="2">
        <f t="shared" si="2"/>
        <v>3.0488120591132892</v>
      </c>
      <c r="M35" s="2">
        <f t="shared" si="2"/>
        <v>3.5732645344700149</v>
      </c>
      <c r="N35" s="2">
        <f t="shared" si="2"/>
        <v>3.1454056000796875</v>
      </c>
      <c r="O35" s="2">
        <f t="shared" si="2"/>
        <v>2.5279637261694812</v>
      </c>
      <c r="P35" s="2">
        <f t="shared" si="2"/>
        <v>2.8945413861294882</v>
      </c>
      <c r="Q35" s="2">
        <f t="shared" si="2"/>
        <v>3.3347866097398549</v>
      </c>
      <c r="R35" s="2">
        <f t="shared" si="1"/>
        <v>2.8142298049693819</v>
      </c>
      <c r="S35" s="2">
        <f t="shared" si="1"/>
        <v>2.2988688888674402</v>
      </c>
      <c r="T35" s="2">
        <f t="shared" si="1"/>
        <v>1.4886448572838067</v>
      </c>
      <c r="U35" s="2">
        <f t="shared" si="1"/>
        <v>1.4042012534282586</v>
      </c>
      <c r="V35" s="2">
        <f t="shared" si="1"/>
        <v>1.1719345020556944</v>
      </c>
      <c r="W35" s="2">
        <f t="shared" si="1"/>
        <v>1.2572537110767799</v>
      </c>
      <c r="X35" s="2">
        <f t="shared" si="1"/>
        <v>1.4498865606226017</v>
      </c>
      <c r="Y35" s="2">
        <f t="shared" si="1"/>
        <v>1.7776523073569612</v>
      </c>
    </row>
    <row r="36" spans="1:25" x14ac:dyDescent="0.3">
      <c r="A36" s="3" t="s">
        <v>263</v>
      </c>
      <c r="B36" s="2">
        <f t="shared" si="2"/>
        <v>3.102358953534285</v>
      </c>
      <c r="C36" s="2">
        <f t="shared" si="1"/>
        <v>3.297205554433086</v>
      </c>
      <c r="D36" s="2">
        <f t="shared" si="1"/>
        <v>3.2661242196345097</v>
      </c>
      <c r="E36" s="2">
        <f t="shared" si="1"/>
        <v>3.3868061394264148</v>
      </c>
      <c r="F36" s="2">
        <f t="shared" si="1"/>
        <v>3.8496776274553093</v>
      </c>
      <c r="G36" s="2">
        <f t="shared" si="1"/>
        <v>4.1773010546302736</v>
      </c>
      <c r="H36" s="2">
        <f t="shared" si="1"/>
        <v>4.3077519109118985</v>
      </c>
      <c r="I36" s="2">
        <f t="shared" si="1"/>
        <v>4.2321455060334969</v>
      </c>
      <c r="J36" s="2">
        <f t="shared" si="1"/>
        <v>4.6515101610854224</v>
      </c>
      <c r="K36" s="2">
        <f t="shared" si="1"/>
        <v>5.1983936658087977</v>
      </c>
      <c r="L36" s="2">
        <f t="shared" si="1"/>
        <v>5.4222543582964189</v>
      </c>
      <c r="M36" s="2">
        <f t="shared" si="1"/>
        <v>5.1316976647684642</v>
      </c>
      <c r="N36" s="2">
        <f t="shared" si="1"/>
        <v>5.0790023058128853</v>
      </c>
      <c r="O36" s="2">
        <f t="shared" si="1"/>
        <v>3.983136123166199</v>
      </c>
      <c r="P36" s="2">
        <f t="shared" si="1"/>
        <v>3.3615078716939419</v>
      </c>
      <c r="Q36" s="2">
        <f t="shared" si="1"/>
        <v>3.0586767742052423</v>
      </c>
      <c r="R36" s="2">
        <f t="shared" si="1"/>
        <v>1.8729395116320153</v>
      </c>
      <c r="S36" s="2">
        <f t="shared" si="1"/>
        <v>1.5083416527923335</v>
      </c>
      <c r="T36" s="2">
        <f t="shared" si="1"/>
        <v>2.5996289148744145</v>
      </c>
      <c r="U36" s="2">
        <f t="shared" si="1"/>
        <v>2.4534289599339547</v>
      </c>
      <c r="V36" s="2">
        <f t="shared" si="1"/>
        <v>2.0056047215041963</v>
      </c>
      <c r="W36" s="2">
        <f t="shared" si="1"/>
        <v>2.867099413090537</v>
      </c>
      <c r="X36" s="2">
        <f t="shared" si="1"/>
        <v>3.7908916273205508</v>
      </c>
      <c r="Y36" s="2">
        <f t="shared" si="1"/>
        <v>5.109558644565392</v>
      </c>
    </row>
    <row r="37" spans="1:25" x14ac:dyDescent="0.3">
      <c r="A37" s="3" t="s">
        <v>264</v>
      </c>
      <c r="B37" s="2">
        <f>+B17</f>
        <v>1.2050451477633501</v>
      </c>
      <c r="C37" s="2">
        <f t="shared" ref="C37:Y37" si="3">+C17</f>
        <v>1.3725671585113297</v>
      </c>
      <c r="D37" s="2">
        <f t="shared" si="3"/>
        <v>1.5059493305514471</v>
      </c>
      <c r="E37" s="2">
        <f t="shared" si="3"/>
        <v>1.3277756903592492</v>
      </c>
      <c r="F37" s="2">
        <f t="shared" si="3"/>
        <v>1.2718705557320185</v>
      </c>
      <c r="G37" s="2">
        <f t="shared" si="3"/>
        <v>1.2209400716759702</v>
      </c>
      <c r="H37" s="2">
        <f t="shared" si="3"/>
        <v>1.6486474362128682</v>
      </c>
      <c r="I37" s="2">
        <f t="shared" si="3"/>
        <v>1.9029527059524298</v>
      </c>
      <c r="J37" s="2">
        <f t="shared" si="3"/>
        <v>2.3980652940997649</v>
      </c>
      <c r="K37" s="2">
        <f t="shared" si="3"/>
        <v>1.9343748735131407</v>
      </c>
      <c r="L37" s="2">
        <f t="shared" si="3"/>
        <v>1.7173688181081186</v>
      </c>
      <c r="M37" s="2">
        <f t="shared" si="3"/>
        <v>1.6474864520297889</v>
      </c>
      <c r="N37" s="2">
        <f t="shared" si="3"/>
        <v>2.5361901996432006</v>
      </c>
      <c r="O37" s="2">
        <f t="shared" si="3"/>
        <v>2.729775956409902</v>
      </c>
      <c r="P37" s="2">
        <f t="shared" si="3"/>
        <v>3.8414908446608891</v>
      </c>
      <c r="Q37" s="2">
        <f t="shared" si="3"/>
        <v>6.211576775223592</v>
      </c>
      <c r="R37" s="2">
        <f t="shared" si="3"/>
        <v>5.0355334948116068</v>
      </c>
      <c r="S37" s="2">
        <f t="shared" si="3"/>
        <v>4.2457750521239292</v>
      </c>
      <c r="T37" s="2">
        <f t="shared" si="3"/>
        <v>3.0307258831660193</v>
      </c>
      <c r="U37" s="2">
        <f t="shared" si="3"/>
        <v>2.1400274140485265</v>
      </c>
      <c r="V37" s="2">
        <f t="shared" si="3"/>
        <v>4.1974760327750715</v>
      </c>
      <c r="W37" s="2">
        <f t="shared" si="3"/>
        <v>4.4820636690243791</v>
      </c>
      <c r="X37" s="2">
        <f t="shared" si="3"/>
        <v>3.8784362227089622</v>
      </c>
      <c r="Y37" s="2">
        <f t="shared" si="3"/>
        <v>2.3271909985256545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D2711-24E0-4BC5-A456-0DAEB6A0B71B}">
  <dimension ref="A1:F29"/>
  <sheetViews>
    <sheetView tabSelected="1" workbookViewId="0"/>
  </sheetViews>
  <sheetFormatPr defaultColWidth="9" defaultRowHeight="15.6" x14ac:dyDescent="0.3"/>
  <cols>
    <col min="1" max="16384" width="9" style="3"/>
  </cols>
  <sheetData>
    <row r="1" spans="1:6" x14ac:dyDescent="0.3">
      <c r="A1" s="3" t="s">
        <v>0</v>
      </c>
      <c r="B1" s="3" t="s">
        <v>82</v>
      </c>
    </row>
    <row r="3" spans="1:6" x14ac:dyDescent="0.3">
      <c r="B3" s="1" t="s">
        <v>260</v>
      </c>
      <c r="C3" s="1" t="s">
        <v>261</v>
      </c>
      <c r="D3" s="3" t="s">
        <v>262</v>
      </c>
      <c r="E3" s="3" t="s">
        <v>263</v>
      </c>
      <c r="F3" s="3" t="s">
        <v>264</v>
      </c>
    </row>
    <row r="4" spans="1:6" x14ac:dyDescent="0.3">
      <c r="A4" s="3" t="s">
        <v>1</v>
      </c>
      <c r="B4" s="1">
        <f>+VLOOKUP(B$3,'Source Figure 3b'!$A$32:$Y$37,MATCH('Figure 3b'!$A4,'Source Figure 3b'!$A$32:$Y$32,0),FALSE)</f>
        <v>4.7761234224824989</v>
      </c>
      <c r="C4" s="1">
        <f>+VLOOKUP(C$3,'Source Figure 3b'!$A$32:$Y$37,MATCH('Figure 3b'!$A4,'Source Figure 3b'!$A$32:$Y$32,0),FALSE)</f>
        <v>7.6284171507023171E-2</v>
      </c>
      <c r="D4" s="1">
        <f>+VLOOKUP(D$3,'Source Figure 3b'!$A$32:$Y$37,MATCH('Figure 3b'!$A4,'Source Figure 3b'!$A$32:$Y$32,0),FALSE)</f>
        <v>3.293681287420883</v>
      </c>
      <c r="E4" s="1">
        <f>+VLOOKUP(E$3,'Source Figure 3b'!$A$32:$Y$37,MATCH('Figure 3b'!$A4,'Source Figure 3b'!$A$32:$Y$32,0),FALSE)</f>
        <v>3.102358953534285</v>
      </c>
      <c r="F4" s="1">
        <f>+VLOOKUP(F$3,'Source Figure 3b'!$A$32:$Y$37,MATCH('Figure 3b'!$A4,'Source Figure 3b'!$A$32:$Y$32,0),FALSE)</f>
        <v>1.2050451477633501</v>
      </c>
    </row>
    <row r="5" spans="1:6" x14ac:dyDescent="0.3">
      <c r="A5" s="3" t="s">
        <v>2</v>
      </c>
      <c r="B5" s="1">
        <f>+VLOOKUP(B$3,'Source Figure 3b'!$A$32:$Y$37,MATCH('Figure 3b'!$A5,'Source Figure 3b'!$A$32:$Y$32,0),FALSE)</f>
        <v>3.3889080397325984</v>
      </c>
      <c r="C5" s="1">
        <f>+VLOOKUP(C$3,'Source Figure 3b'!$A$32:$Y$37,MATCH('Figure 3b'!$A5,'Source Figure 3b'!$A$32:$Y$32,0),FALSE)</f>
        <v>8.0935796742080027E-2</v>
      </c>
      <c r="D5" s="1">
        <f>+VLOOKUP(D$3,'Source Figure 3b'!$A$32:$Y$37,MATCH('Figure 3b'!$A5,'Source Figure 3b'!$A$32:$Y$32,0),FALSE)</f>
        <v>3.3035170615184772</v>
      </c>
      <c r="E5" s="1">
        <f>+VLOOKUP(E$3,'Source Figure 3b'!$A$32:$Y$37,MATCH('Figure 3b'!$A5,'Source Figure 3b'!$A$32:$Y$32,0),FALSE)</f>
        <v>3.297205554433086</v>
      </c>
      <c r="F5" s="1">
        <f>+VLOOKUP(F$3,'Source Figure 3b'!$A$32:$Y$37,MATCH('Figure 3b'!$A5,'Source Figure 3b'!$A$32:$Y$32,0),FALSE)</f>
        <v>1.3725671585113297</v>
      </c>
    </row>
    <row r="6" spans="1:6" x14ac:dyDescent="0.3">
      <c r="A6" s="3" t="s">
        <v>3</v>
      </c>
      <c r="B6" s="1">
        <f>+VLOOKUP(B$3,'Source Figure 3b'!$A$32:$Y$37,MATCH('Figure 3b'!$A6,'Source Figure 3b'!$A$32:$Y$32,0),FALSE)</f>
        <v>3.2236984795949515</v>
      </c>
      <c r="C6" s="1">
        <f>+VLOOKUP(C$3,'Source Figure 3b'!$A$32:$Y$37,MATCH('Figure 3b'!$A6,'Source Figure 3b'!$A$32:$Y$32,0),FALSE)</f>
        <v>0.11149089824348998</v>
      </c>
      <c r="D6" s="1">
        <f>+VLOOKUP(D$3,'Source Figure 3b'!$A$32:$Y$37,MATCH('Figure 3b'!$A6,'Source Figure 3b'!$A$32:$Y$32,0),FALSE)</f>
        <v>2.5794192180639874</v>
      </c>
      <c r="E6" s="1">
        <f>+VLOOKUP(E$3,'Source Figure 3b'!$A$32:$Y$37,MATCH('Figure 3b'!$A6,'Source Figure 3b'!$A$32:$Y$32,0),FALSE)</f>
        <v>3.2661242196345097</v>
      </c>
      <c r="F6" s="1">
        <f>+VLOOKUP(F$3,'Source Figure 3b'!$A$32:$Y$37,MATCH('Figure 3b'!$A6,'Source Figure 3b'!$A$32:$Y$32,0),FALSE)</f>
        <v>1.5059493305514471</v>
      </c>
    </row>
    <row r="7" spans="1:6" x14ac:dyDescent="0.3">
      <c r="A7" s="3" t="s">
        <v>4</v>
      </c>
      <c r="B7" s="1">
        <f>+VLOOKUP(B$3,'Source Figure 3b'!$A$32:$Y$37,MATCH('Figure 3b'!$A7,'Source Figure 3b'!$A$32:$Y$32,0),FALSE)</f>
        <v>4.0717719759553823</v>
      </c>
      <c r="C7" s="1">
        <f>+VLOOKUP(C$3,'Source Figure 3b'!$A$32:$Y$37,MATCH('Figure 3b'!$A7,'Source Figure 3b'!$A$32:$Y$32,0),FALSE)</f>
        <v>0.1082830143828979</v>
      </c>
      <c r="D7" s="1">
        <f>+VLOOKUP(D$3,'Source Figure 3b'!$A$32:$Y$37,MATCH('Figure 3b'!$A7,'Source Figure 3b'!$A$32:$Y$32,0),FALSE)</f>
        <v>2.5064900301303363</v>
      </c>
      <c r="E7" s="1">
        <f>+VLOOKUP(E$3,'Source Figure 3b'!$A$32:$Y$37,MATCH('Figure 3b'!$A7,'Source Figure 3b'!$A$32:$Y$32,0),FALSE)</f>
        <v>3.3868061394264148</v>
      </c>
      <c r="F7" s="1">
        <f>+VLOOKUP(F$3,'Source Figure 3b'!$A$32:$Y$37,MATCH('Figure 3b'!$A7,'Source Figure 3b'!$A$32:$Y$32,0),FALSE)</f>
        <v>1.3277756903592492</v>
      </c>
    </row>
    <row r="8" spans="1:6" x14ac:dyDescent="0.3">
      <c r="A8" s="3" t="s">
        <v>5</v>
      </c>
      <c r="B8" s="1">
        <f>+VLOOKUP(B$3,'Source Figure 3b'!$A$32:$Y$37,MATCH('Figure 3b'!$A8,'Source Figure 3b'!$A$32:$Y$32,0),FALSE)</f>
        <v>4.5549774757176289</v>
      </c>
      <c r="C8" s="1">
        <f>+VLOOKUP(C$3,'Source Figure 3b'!$A$32:$Y$37,MATCH('Figure 3b'!$A8,'Source Figure 3b'!$A$32:$Y$32,0),FALSE)</f>
        <v>0.49619760535518748</v>
      </c>
      <c r="D8" s="1">
        <f>+VLOOKUP(D$3,'Source Figure 3b'!$A$32:$Y$37,MATCH('Figure 3b'!$A8,'Source Figure 3b'!$A$32:$Y$32,0),FALSE)</f>
        <v>2.3030382080532545</v>
      </c>
      <c r="E8" s="1">
        <f>+VLOOKUP(E$3,'Source Figure 3b'!$A$32:$Y$37,MATCH('Figure 3b'!$A8,'Source Figure 3b'!$A$32:$Y$32,0),FALSE)</f>
        <v>3.8496776274553093</v>
      </c>
      <c r="F8" s="1">
        <f>+VLOOKUP(F$3,'Source Figure 3b'!$A$32:$Y$37,MATCH('Figure 3b'!$A8,'Source Figure 3b'!$A$32:$Y$32,0),FALSE)</f>
        <v>1.2718705557320185</v>
      </c>
    </row>
    <row r="9" spans="1:6" x14ac:dyDescent="0.3">
      <c r="A9" s="3" t="s">
        <v>6</v>
      </c>
      <c r="B9" s="1">
        <f>+VLOOKUP(B$3,'Source Figure 3b'!$A$32:$Y$37,MATCH('Figure 3b'!$A9,'Source Figure 3b'!$A$32:$Y$32,0),FALSE)</f>
        <v>4.2729360471897495</v>
      </c>
      <c r="C9" s="1">
        <f>+VLOOKUP(C$3,'Source Figure 3b'!$A$32:$Y$37,MATCH('Figure 3b'!$A9,'Source Figure 3b'!$A$32:$Y$32,0),FALSE)</f>
        <v>0.33596218682467588</v>
      </c>
      <c r="D9" s="1">
        <f>+VLOOKUP(D$3,'Source Figure 3b'!$A$32:$Y$37,MATCH('Figure 3b'!$A9,'Source Figure 3b'!$A$32:$Y$32,0),FALSE)</f>
        <v>3.2159922775694723</v>
      </c>
      <c r="E9" s="1">
        <f>+VLOOKUP(E$3,'Source Figure 3b'!$A$32:$Y$37,MATCH('Figure 3b'!$A9,'Source Figure 3b'!$A$32:$Y$32,0),FALSE)</f>
        <v>4.1773010546302736</v>
      </c>
      <c r="F9" s="1">
        <f>+VLOOKUP(F$3,'Source Figure 3b'!$A$32:$Y$37,MATCH('Figure 3b'!$A9,'Source Figure 3b'!$A$32:$Y$32,0),FALSE)</f>
        <v>1.2209400716759702</v>
      </c>
    </row>
    <row r="10" spans="1:6" x14ac:dyDescent="0.3">
      <c r="A10" s="3" t="s">
        <v>7</v>
      </c>
      <c r="B10" s="1">
        <f>+VLOOKUP(B$3,'Source Figure 3b'!$A$32:$Y$37,MATCH('Figure 3b'!$A10,'Source Figure 3b'!$A$32:$Y$32,0),FALSE)</f>
        <v>3.0622491493005302</v>
      </c>
      <c r="C10" s="1">
        <f>+VLOOKUP(C$3,'Source Figure 3b'!$A$32:$Y$37,MATCH('Figure 3b'!$A10,'Source Figure 3b'!$A$32:$Y$32,0),FALSE)</f>
        <v>0.83743357299195653</v>
      </c>
      <c r="D10" s="1">
        <f>+VLOOKUP(D$3,'Source Figure 3b'!$A$32:$Y$37,MATCH('Figure 3b'!$A10,'Source Figure 3b'!$A$32:$Y$32,0),FALSE)</f>
        <v>2.3893209635015271</v>
      </c>
      <c r="E10" s="1">
        <f>+VLOOKUP(E$3,'Source Figure 3b'!$A$32:$Y$37,MATCH('Figure 3b'!$A10,'Source Figure 3b'!$A$32:$Y$32,0),FALSE)</f>
        <v>4.3077519109118985</v>
      </c>
      <c r="F10" s="1">
        <f>+VLOOKUP(F$3,'Source Figure 3b'!$A$32:$Y$37,MATCH('Figure 3b'!$A10,'Source Figure 3b'!$A$32:$Y$32,0),FALSE)</f>
        <v>1.6486474362128682</v>
      </c>
    </row>
    <row r="11" spans="1:6" x14ac:dyDescent="0.3">
      <c r="A11" s="3" t="s">
        <v>8</v>
      </c>
      <c r="B11" s="1">
        <f>+VLOOKUP(B$3,'Source Figure 3b'!$A$32:$Y$37,MATCH('Figure 3b'!$A11,'Source Figure 3b'!$A$32:$Y$32,0),FALSE)</f>
        <v>2.8910114955787471</v>
      </c>
      <c r="C11" s="1">
        <f>+VLOOKUP(C$3,'Source Figure 3b'!$A$32:$Y$37,MATCH('Figure 3b'!$A11,'Source Figure 3b'!$A$32:$Y$32,0),FALSE)</f>
        <v>1.5400777686741653</v>
      </c>
      <c r="D11" s="1">
        <f>+VLOOKUP(D$3,'Source Figure 3b'!$A$32:$Y$37,MATCH('Figure 3b'!$A11,'Source Figure 3b'!$A$32:$Y$32,0),FALSE)</f>
        <v>1.8703186987457061</v>
      </c>
      <c r="E11" s="1">
        <f>+VLOOKUP(E$3,'Source Figure 3b'!$A$32:$Y$37,MATCH('Figure 3b'!$A11,'Source Figure 3b'!$A$32:$Y$32,0),FALSE)</f>
        <v>4.2321455060334969</v>
      </c>
      <c r="F11" s="1">
        <f>+VLOOKUP(F$3,'Source Figure 3b'!$A$32:$Y$37,MATCH('Figure 3b'!$A11,'Source Figure 3b'!$A$32:$Y$32,0),FALSE)</f>
        <v>1.9029527059524298</v>
      </c>
    </row>
    <row r="12" spans="1:6" x14ac:dyDescent="0.3">
      <c r="A12" s="3" t="s">
        <v>9</v>
      </c>
      <c r="B12" s="1">
        <f>+VLOOKUP(B$3,'Source Figure 3b'!$A$32:$Y$37,MATCH('Figure 3b'!$A12,'Source Figure 3b'!$A$32:$Y$32,0),FALSE)</f>
        <v>2.5603834001808639</v>
      </c>
      <c r="C12" s="1">
        <f>+VLOOKUP(C$3,'Source Figure 3b'!$A$32:$Y$37,MATCH('Figure 3b'!$A12,'Source Figure 3b'!$A$32:$Y$32,0),FALSE)</f>
        <v>1.9025302830239861</v>
      </c>
      <c r="D12" s="1">
        <f>+VLOOKUP(D$3,'Source Figure 3b'!$A$32:$Y$37,MATCH('Figure 3b'!$A12,'Source Figure 3b'!$A$32:$Y$32,0),FALSE)</f>
        <v>2.3282875766911864</v>
      </c>
      <c r="E12" s="1">
        <f>+VLOOKUP(E$3,'Source Figure 3b'!$A$32:$Y$37,MATCH('Figure 3b'!$A12,'Source Figure 3b'!$A$32:$Y$32,0),FALSE)</f>
        <v>4.6515101610854224</v>
      </c>
      <c r="F12" s="1">
        <f>+VLOOKUP(F$3,'Source Figure 3b'!$A$32:$Y$37,MATCH('Figure 3b'!$A12,'Source Figure 3b'!$A$32:$Y$32,0),FALSE)</f>
        <v>2.3980652940997649</v>
      </c>
    </row>
    <row r="13" spans="1:6" x14ac:dyDescent="0.3">
      <c r="A13" s="3" t="s">
        <v>10</v>
      </c>
      <c r="B13" s="1">
        <f>+VLOOKUP(B$3,'Source Figure 3b'!$A$32:$Y$37,MATCH('Figure 3b'!$A13,'Source Figure 3b'!$A$32:$Y$32,0),FALSE)</f>
        <v>3.7777222299475239</v>
      </c>
      <c r="C13" s="1">
        <f>+VLOOKUP(C$3,'Source Figure 3b'!$A$32:$Y$37,MATCH('Figure 3b'!$A13,'Source Figure 3b'!$A$32:$Y$32,0),FALSE)</f>
        <v>2.834824851981105</v>
      </c>
      <c r="D13" s="1">
        <f>+VLOOKUP(D$3,'Source Figure 3b'!$A$32:$Y$37,MATCH('Figure 3b'!$A13,'Source Figure 3b'!$A$32:$Y$32,0),FALSE)</f>
        <v>2.1881602332981496</v>
      </c>
      <c r="E13" s="1">
        <f>+VLOOKUP(E$3,'Source Figure 3b'!$A$32:$Y$37,MATCH('Figure 3b'!$A13,'Source Figure 3b'!$A$32:$Y$32,0),FALSE)</f>
        <v>5.1983936658087977</v>
      </c>
      <c r="F13" s="1">
        <f>+VLOOKUP(F$3,'Source Figure 3b'!$A$32:$Y$37,MATCH('Figure 3b'!$A13,'Source Figure 3b'!$A$32:$Y$32,0),FALSE)</f>
        <v>1.9343748735131407</v>
      </c>
    </row>
    <row r="14" spans="1:6" x14ac:dyDescent="0.3">
      <c r="A14" s="3" t="s">
        <v>11</v>
      </c>
      <c r="B14" s="1">
        <f>+VLOOKUP(B$3,'Source Figure 3b'!$A$32:$Y$37,MATCH('Figure 3b'!$A14,'Source Figure 3b'!$A$32:$Y$32,0),FALSE)</f>
        <v>5.7502910988339249</v>
      </c>
      <c r="C14" s="1">
        <f>+VLOOKUP(C$3,'Source Figure 3b'!$A$32:$Y$37,MATCH('Figure 3b'!$A14,'Source Figure 3b'!$A$32:$Y$32,0),FALSE)</f>
        <v>2.3734422991831301</v>
      </c>
      <c r="D14" s="1">
        <f>+VLOOKUP(D$3,'Source Figure 3b'!$A$32:$Y$37,MATCH('Figure 3b'!$A14,'Source Figure 3b'!$A$32:$Y$32,0),FALSE)</f>
        <v>3.0488120591132892</v>
      </c>
      <c r="E14" s="1">
        <f>+VLOOKUP(E$3,'Source Figure 3b'!$A$32:$Y$37,MATCH('Figure 3b'!$A14,'Source Figure 3b'!$A$32:$Y$32,0),FALSE)</f>
        <v>5.4222543582964189</v>
      </c>
      <c r="F14" s="1">
        <f>+VLOOKUP(F$3,'Source Figure 3b'!$A$32:$Y$37,MATCH('Figure 3b'!$A14,'Source Figure 3b'!$A$32:$Y$32,0),FALSE)</f>
        <v>1.7173688181081186</v>
      </c>
    </row>
    <row r="15" spans="1:6" x14ac:dyDescent="0.3">
      <c r="A15" s="3" t="s">
        <v>12</v>
      </c>
      <c r="B15" s="1">
        <f>+VLOOKUP(B$3,'Source Figure 3b'!$A$32:$Y$37,MATCH('Figure 3b'!$A15,'Source Figure 3b'!$A$32:$Y$32,0),FALSE)</f>
        <v>3.3728945605745002</v>
      </c>
      <c r="C15" s="1">
        <f>+VLOOKUP(C$3,'Source Figure 3b'!$A$32:$Y$37,MATCH('Figure 3b'!$A15,'Source Figure 3b'!$A$32:$Y$32,0),FALSE)</f>
        <v>1.2912731651044291</v>
      </c>
      <c r="D15" s="1">
        <f>+VLOOKUP(D$3,'Source Figure 3b'!$A$32:$Y$37,MATCH('Figure 3b'!$A15,'Source Figure 3b'!$A$32:$Y$32,0),FALSE)</f>
        <v>3.5732645344700149</v>
      </c>
      <c r="E15" s="1">
        <f>+VLOOKUP(E$3,'Source Figure 3b'!$A$32:$Y$37,MATCH('Figure 3b'!$A15,'Source Figure 3b'!$A$32:$Y$32,0),FALSE)</f>
        <v>5.1316976647684642</v>
      </c>
      <c r="F15" s="1">
        <f>+VLOOKUP(F$3,'Source Figure 3b'!$A$32:$Y$37,MATCH('Figure 3b'!$A15,'Source Figure 3b'!$A$32:$Y$32,0),FALSE)</f>
        <v>1.6474864520297889</v>
      </c>
    </row>
    <row r="16" spans="1:6" x14ac:dyDescent="0.3">
      <c r="A16" s="3" t="s">
        <v>13</v>
      </c>
      <c r="B16" s="1">
        <f>+VLOOKUP(B$3,'Source Figure 3b'!$A$32:$Y$37,MATCH('Figure 3b'!$A16,'Source Figure 3b'!$A$32:$Y$32,0),FALSE)</f>
        <v>3.1785151327121053</v>
      </c>
      <c r="C16" s="1">
        <f>+VLOOKUP(C$3,'Source Figure 3b'!$A$32:$Y$37,MATCH('Figure 3b'!$A16,'Source Figure 3b'!$A$32:$Y$32,0),FALSE)</f>
        <v>0.78800687665154279</v>
      </c>
      <c r="D16" s="1">
        <f>+VLOOKUP(D$3,'Source Figure 3b'!$A$32:$Y$37,MATCH('Figure 3b'!$A16,'Source Figure 3b'!$A$32:$Y$32,0),FALSE)</f>
        <v>3.1454056000796875</v>
      </c>
      <c r="E16" s="1">
        <f>+VLOOKUP(E$3,'Source Figure 3b'!$A$32:$Y$37,MATCH('Figure 3b'!$A16,'Source Figure 3b'!$A$32:$Y$32,0),FALSE)</f>
        <v>5.0790023058128853</v>
      </c>
      <c r="F16" s="1">
        <f>+VLOOKUP(F$3,'Source Figure 3b'!$A$32:$Y$37,MATCH('Figure 3b'!$A16,'Source Figure 3b'!$A$32:$Y$32,0),FALSE)</f>
        <v>2.5361901996432006</v>
      </c>
    </row>
    <row r="17" spans="1:6" x14ac:dyDescent="0.3">
      <c r="A17" s="3" t="s">
        <v>14</v>
      </c>
      <c r="B17" s="1">
        <f>+VLOOKUP(B$3,'Source Figure 3b'!$A$32:$Y$37,MATCH('Figure 3b'!$A17,'Source Figure 3b'!$A$32:$Y$32,0),FALSE)</f>
        <v>2.2978269723865452</v>
      </c>
      <c r="C17" s="1">
        <f>+VLOOKUP(C$3,'Source Figure 3b'!$A$32:$Y$37,MATCH('Figure 3b'!$A17,'Source Figure 3b'!$A$32:$Y$32,0),FALSE)</f>
        <v>0.34697541339581112</v>
      </c>
      <c r="D17" s="1">
        <f>+VLOOKUP(D$3,'Source Figure 3b'!$A$32:$Y$37,MATCH('Figure 3b'!$A17,'Source Figure 3b'!$A$32:$Y$32,0),FALSE)</f>
        <v>2.5279637261694812</v>
      </c>
      <c r="E17" s="1">
        <f>+VLOOKUP(E$3,'Source Figure 3b'!$A$32:$Y$37,MATCH('Figure 3b'!$A17,'Source Figure 3b'!$A$32:$Y$32,0),FALSE)</f>
        <v>3.983136123166199</v>
      </c>
      <c r="F17" s="1">
        <f>+VLOOKUP(F$3,'Source Figure 3b'!$A$32:$Y$37,MATCH('Figure 3b'!$A17,'Source Figure 3b'!$A$32:$Y$32,0),FALSE)</f>
        <v>2.729775956409902</v>
      </c>
    </row>
    <row r="18" spans="1:6" x14ac:dyDescent="0.3">
      <c r="A18" s="3" t="s">
        <v>15</v>
      </c>
      <c r="B18" s="1">
        <f>+VLOOKUP(B$3,'Source Figure 3b'!$A$32:$Y$37,MATCH('Figure 3b'!$A18,'Source Figure 3b'!$A$32:$Y$32,0),FALSE)</f>
        <v>2.3136806357932165</v>
      </c>
      <c r="C18" s="1">
        <f>+VLOOKUP(C$3,'Source Figure 3b'!$A$32:$Y$37,MATCH('Figure 3b'!$A18,'Source Figure 3b'!$A$32:$Y$32,0),FALSE)</f>
        <v>0.13179193495024649</v>
      </c>
      <c r="D18" s="1">
        <f>+VLOOKUP(D$3,'Source Figure 3b'!$A$32:$Y$37,MATCH('Figure 3b'!$A18,'Source Figure 3b'!$A$32:$Y$32,0),FALSE)</f>
        <v>2.8945413861294882</v>
      </c>
      <c r="E18" s="1">
        <f>+VLOOKUP(E$3,'Source Figure 3b'!$A$32:$Y$37,MATCH('Figure 3b'!$A18,'Source Figure 3b'!$A$32:$Y$32,0),FALSE)</f>
        <v>3.3615078716939419</v>
      </c>
      <c r="F18" s="1">
        <f>+VLOOKUP(F$3,'Source Figure 3b'!$A$32:$Y$37,MATCH('Figure 3b'!$A18,'Source Figure 3b'!$A$32:$Y$32,0),FALSE)</f>
        <v>3.8414908446608891</v>
      </c>
    </row>
    <row r="19" spans="1:6" x14ac:dyDescent="0.3">
      <c r="A19" s="3" t="s">
        <v>16</v>
      </c>
      <c r="B19" s="1">
        <f>+VLOOKUP(B$3,'Source Figure 3b'!$A$32:$Y$37,MATCH('Figure 3b'!$A19,'Source Figure 3b'!$A$32:$Y$32,0),FALSE)</f>
        <v>2.0627730477629038</v>
      </c>
      <c r="C19" s="1">
        <f>+VLOOKUP(C$3,'Source Figure 3b'!$A$32:$Y$37,MATCH('Figure 3b'!$A19,'Source Figure 3b'!$A$32:$Y$32,0),FALSE)</f>
        <v>0.34349733319208803</v>
      </c>
      <c r="D19" s="1">
        <f>+VLOOKUP(D$3,'Source Figure 3b'!$A$32:$Y$37,MATCH('Figure 3b'!$A19,'Source Figure 3b'!$A$32:$Y$32,0),FALSE)</f>
        <v>3.3347866097398549</v>
      </c>
      <c r="E19" s="1">
        <f>+VLOOKUP(E$3,'Source Figure 3b'!$A$32:$Y$37,MATCH('Figure 3b'!$A19,'Source Figure 3b'!$A$32:$Y$32,0),FALSE)</f>
        <v>3.0586767742052423</v>
      </c>
      <c r="F19" s="1">
        <f>+VLOOKUP(F$3,'Source Figure 3b'!$A$32:$Y$37,MATCH('Figure 3b'!$A19,'Source Figure 3b'!$A$32:$Y$32,0),FALSE)</f>
        <v>6.211576775223592</v>
      </c>
    </row>
    <row r="20" spans="1:6" x14ac:dyDescent="0.3">
      <c r="A20" s="3" t="s">
        <v>17</v>
      </c>
      <c r="B20" s="1">
        <f>+VLOOKUP(B$3,'Source Figure 3b'!$A$32:$Y$37,MATCH('Figure 3b'!$A20,'Source Figure 3b'!$A$32:$Y$32,0),FALSE)</f>
        <v>3.1664504131966793</v>
      </c>
      <c r="C20" s="1">
        <f>+VLOOKUP(C$3,'Source Figure 3b'!$A$32:$Y$37,MATCH('Figure 3b'!$A20,'Source Figure 3b'!$A$32:$Y$32,0),FALSE)</f>
        <v>0.20985406676316162</v>
      </c>
      <c r="D20" s="1">
        <f>+VLOOKUP(D$3,'Source Figure 3b'!$A$32:$Y$37,MATCH('Figure 3b'!$A20,'Source Figure 3b'!$A$32:$Y$32,0),FALSE)</f>
        <v>2.8142298049693819</v>
      </c>
      <c r="E20" s="1">
        <f>+VLOOKUP(E$3,'Source Figure 3b'!$A$32:$Y$37,MATCH('Figure 3b'!$A20,'Source Figure 3b'!$A$32:$Y$32,0),FALSE)</f>
        <v>1.8729395116320153</v>
      </c>
      <c r="F20" s="1">
        <f>+VLOOKUP(F$3,'Source Figure 3b'!$A$32:$Y$37,MATCH('Figure 3b'!$A20,'Source Figure 3b'!$A$32:$Y$32,0),FALSE)</f>
        <v>5.0355334948116068</v>
      </c>
    </row>
    <row r="21" spans="1:6" x14ac:dyDescent="0.3">
      <c r="A21" s="3" t="s">
        <v>18</v>
      </c>
      <c r="B21" s="1">
        <f>+VLOOKUP(B$3,'Source Figure 3b'!$A$32:$Y$37,MATCH('Figure 3b'!$A21,'Source Figure 3b'!$A$32:$Y$32,0),FALSE)</f>
        <v>2.1447830716663598</v>
      </c>
      <c r="C21" s="1">
        <f>+VLOOKUP(C$3,'Source Figure 3b'!$A$32:$Y$37,MATCH('Figure 3b'!$A21,'Source Figure 3b'!$A$32:$Y$32,0),FALSE)</f>
        <v>3.9052502980973645E-2</v>
      </c>
      <c r="D21" s="1">
        <f>+VLOOKUP(D$3,'Source Figure 3b'!$A$32:$Y$37,MATCH('Figure 3b'!$A21,'Source Figure 3b'!$A$32:$Y$32,0),FALSE)</f>
        <v>2.2988688888674402</v>
      </c>
      <c r="E21" s="1">
        <f>+VLOOKUP(E$3,'Source Figure 3b'!$A$32:$Y$37,MATCH('Figure 3b'!$A21,'Source Figure 3b'!$A$32:$Y$32,0),FALSE)</f>
        <v>1.5083416527923335</v>
      </c>
      <c r="F21" s="1">
        <f>+VLOOKUP(F$3,'Source Figure 3b'!$A$32:$Y$37,MATCH('Figure 3b'!$A21,'Source Figure 3b'!$A$32:$Y$32,0),FALSE)</f>
        <v>4.2457750521239292</v>
      </c>
    </row>
    <row r="22" spans="1:6" x14ac:dyDescent="0.3">
      <c r="A22" s="3" t="s">
        <v>19</v>
      </c>
      <c r="B22" s="1">
        <f>+VLOOKUP(B$3,'Source Figure 3b'!$A$32:$Y$37,MATCH('Figure 3b'!$A22,'Source Figure 3b'!$A$32:$Y$32,0),FALSE)</f>
        <v>2.3552330371730772</v>
      </c>
      <c r="C22" s="1">
        <f>+VLOOKUP(C$3,'Source Figure 3b'!$A$32:$Y$37,MATCH('Figure 3b'!$A22,'Source Figure 3b'!$A$32:$Y$32,0),FALSE)</f>
        <v>7.1067391740011546E-2</v>
      </c>
      <c r="D22" s="1">
        <f>+VLOOKUP(D$3,'Source Figure 3b'!$A$32:$Y$37,MATCH('Figure 3b'!$A22,'Source Figure 3b'!$A$32:$Y$32,0),FALSE)</f>
        <v>1.4886448572838067</v>
      </c>
      <c r="E22" s="1">
        <f>+VLOOKUP(E$3,'Source Figure 3b'!$A$32:$Y$37,MATCH('Figure 3b'!$A22,'Source Figure 3b'!$A$32:$Y$32,0),FALSE)</f>
        <v>2.5996289148744145</v>
      </c>
      <c r="F22" s="1">
        <f>+VLOOKUP(F$3,'Source Figure 3b'!$A$32:$Y$37,MATCH('Figure 3b'!$A22,'Source Figure 3b'!$A$32:$Y$32,0),FALSE)</f>
        <v>3.0307258831660193</v>
      </c>
    </row>
    <row r="23" spans="1:6" x14ac:dyDescent="0.3">
      <c r="A23" s="3" t="s">
        <v>20</v>
      </c>
      <c r="B23" s="1">
        <f>+VLOOKUP(B$3,'Source Figure 3b'!$A$32:$Y$37,MATCH('Figure 3b'!$A23,'Source Figure 3b'!$A$32:$Y$32,0),FALSE)</f>
        <v>1.3803440585715392</v>
      </c>
      <c r="C23" s="1">
        <f>+VLOOKUP(C$3,'Source Figure 3b'!$A$32:$Y$37,MATCH('Figure 3b'!$A23,'Source Figure 3b'!$A$32:$Y$32,0),FALSE)</f>
        <v>0.1198864560831058</v>
      </c>
      <c r="D23" s="1">
        <f>+VLOOKUP(D$3,'Source Figure 3b'!$A$32:$Y$37,MATCH('Figure 3b'!$A23,'Source Figure 3b'!$A$32:$Y$32,0),FALSE)</f>
        <v>1.4042012534282586</v>
      </c>
      <c r="E23" s="1">
        <f>+VLOOKUP(E$3,'Source Figure 3b'!$A$32:$Y$37,MATCH('Figure 3b'!$A23,'Source Figure 3b'!$A$32:$Y$32,0),FALSE)</f>
        <v>2.4534289599339547</v>
      </c>
      <c r="F23" s="1">
        <f>+VLOOKUP(F$3,'Source Figure 3b'!$A$32:$Y$37,MATCH('Figure 3b'!$A23,'Source Figure 3b'!$A$32:$Y$32,0),FALSE)</f>
        <v>2.1400274140485265</v>
      </c>
    </row>
    <row r="24" spans="1:6" x14ac:dyDescent="0.3">
      <c r="A24" s="3" t="s">
        <v>21</v>
      </c>
      <c r="B24" s="1">
        <f>+VLOOKUP(B$3,'Source Figure 3b'!$A$32:$Y$37,MATCH('Figure 3b'!$A24,'Source Figure 3b'!$A$32:$Y$32,0),FALSE)</f>
        <v>0.68108537267262859</v>
      </c>
      <c r="C24" s="1">
        <f>+VLOOKUP(C$3,'Source Figure 3b'!$A$32:$Y$37,MATCH('Figure 3b'!$A24,'Source Figure 3b'!$A$32:$Y$32,0),FALSE)</f>
        <v>3.7314478331964079E-2</v>
      </c>
      <c r="D24" s="1">
        <f>+VLOOKUP(D$3,'Source Figure 3b'!$A$32:$Y$37,MATCH('Figure 3b'!$A24,'Source Figure 3b'!$A$32:$Y$32,0),FALSE)</f>
        <v>1.1719345020556944</v>
      </c>
      <c r="E24" s="1">
        <f>+VLOOKUP(E$3,'Source Figure 3b'!$A$32:$Y$37,MATCH('Figure 3b'!$A24,'Source Figure 3b'!$A$32:$Y$32,0),FALSE)</f>
        <v>2.0056047215041963</v>
      </c>
      <c r="F24" s="1">
        <f>+VLOOKUP(F$3,'Source Figure 3b'!$A$32:$Y$37,MATCH('Figure 3b'!$A24,'Source Figure 3b'!$A$32:$Y$32,0),FALSE)</f>
        <v>4.1974760327750715</v>
      </c>
    </row>
    <row r="25" spans="1:6" x14ac:dyDescent="0.3">
      <c r="A25" s="3" t="s">
        <v>22</v>
      </c>
      <c r="B25" s="1">
        <f>+VLOOKUP(B$3,'Source Figure 3b'!$A$32:$Y$37,MATCH('Figure 3b'!$A25,'Source Figure 3b'!$A$32:$Y$32,0),FALSE)</f>
        <v>0.93527369132848925</v>
      </c>
      <c r="C25" s="1">
        <f>+VLOOKUP(C$3,'Source Figure 3b'!$A$32:$Y$37,MATCH('Figure 3b'!$A25,'Source Figure 3b'!$A$32:$Y$32,0),FALSE)</f>
        <v>5.4411343331540645E-3</v>
      </c>
      <c r="D25" s="1">
        <f>+VLOOKUP(D$3,'Source Figure 3b'!$A$32:$Y$37,MATCH('Figure 3b'!$A25,'Source Figure 3b'!$A$32:$Y$32,0),FALSE)</f>
        <v>1.2572537110767799</v>
      </c>
      <c r="E25" s="1">
        <f>+VLOOKUP(E$3,'Source Figure 3b'!$A$32:$Y$37,MATCH('Figure 3b'!$A25,'Source Figure 3b'!$A$32:$Y$32,0),FALSE)</f>
        <v>2.867099413090537</v>
      </c>
      <c r="F25" s="1">
        <f>+VLOOKUP(F$3,'Source Figure 3b'!$A$32:$Y$37,MATCH('Figure 3b'!$A25,'Source Figure 3b'!$A$32:$Y$32,0),FALSE)</f>
        <v>4.4820636690243791</v>
      </c>
    </row>
    <row r="26" spans="1:6" x14ac:dyDescent="0.3">
      <c r="A26" s="3" t="s">
        <v>23</v>
      </c>
      <c r="B26" s="1">
        <f>+VLOOKUP(B$3,'Source Figure 3b'!$A$32:$Y$37,MATCH('Figure 3b'!$A26,'Source Figure 3b'!$A$32:$Y$32,0),FALSE)</f>
        <v>1.6663679252417738</v>
      </c>
      <c r="C26" s="1">
        <f>+VLOOKUP(C$3,'Source Figure 3b'!$A$32:$Y$37,MATCH('Figure 3b'!$A26,'Source Figure 3b'!$A$32:$Y$32,0),FALSE)</f>
        <v>0</v>
      </c>
      <c r="D26" s="1">
        <f>+VLOOKUP(D$3,'Source Figure 3b'!$A$32:$Y$37,MATCH('Figure 3b'!$A26,'Source Figure 3b'!$A$32:$Y$32,0),FALSE)</f>
        <v>1.4498865606226017</v>
      </c>
      <c r="E26" s="1">
        <f>+VLOOKUP(E$3,'Source Figure 3b'!$A$32:$Y$37,MATCH('Figure 3b'!$A26,'Source Figure 3b'!$A$32:$Y$32,0),FALSE)</f>
        <v>3.7908916273205508</v>
      </c>
      <c r="F26" s="1">
        <f>+VLOOKUP(F$3,'Source Figure 3b'!$A$32:$Y$37,MATCH('Figure 3b'!$A26,'Source Figure 3b'!$A$32:$Y$32,0),FALSE)</f>
        <v>3.8784362227089622</v>
      </c>
    </row>
    <row r="27" spans="1:6" x14ac:dyDescent="0.3">
      <c r="A27" s="3" t="s">
        <v>24</v>
      </c>
      <c r="B27" s="1">
        <f>+VLOOKUP(B$3,'Source Figure 3b'!$A$32:$Y$37,MATCH('Figure 3b'!$A27,'Source Figure 3b'!$A$32:$Y$32,0),FALSE)</f>
        <v>2.0300313184319618</v>
      </c>
      <c r="C27" s="1">
        <f>+VLOOKUP(C$3,'Source Figure 3b'!$A$32:$Y$37,MATCH('Figure 3b'!$A27,'Source Figure 3b'!$A$32:$Y$32,0),FALSE)</f>
        <v>0</v>
      </c>
      <c r="D27" s="1">
        <f>+VLOOKUP(D$3,'Source Figure 3b'!$A$32:$Y$37,MATCH('Figure 3b'!$A27,'Source Figure 3b'!$A$32:$Y$32,0),FALSE)</f>
        <v>1.7776523073569612</v>
      </c>
      <c r="E27" s="1">
        <f>+VLOOKUP(E$3,'Source Figure 3b'!$A$32:$Y$37,MATCH('Figure 3b'!$A27,'Source Figure 3b'!$A$32:$Y$32,0),FALSE)</f>
        <v>5.109558644565392</v>
      </c>
      <c r="F27" s="1">
        <f>+VLOOKUP(F$3,'Source Figure 3b'!$A$32:$Y$37,MATCH('Figure 3b'!$A27,'Source Figure 3b'!$A$32:$Y$32,0),FALSE)</f>
        <v>2.3271909985256545</v>
      </c>
    </row>
    <row r="28" spans="1:6" x14ac:dyDescent="0.3">
      <c r="B28" s="1"/>
      <c r="C28" s="1"/>
      <c r="D28" s="1"/>
      <c r="E28" s="1"/>
    </row>
    <row r="29" spans="1:6" x14ac:dyDescent="0.3">
      <c r="B29" s="1"/>
      <c r="C2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workbookViewId="0">
      <selection activeCell="B3" sqref="B3"/>
    </sheetView>
  </sheetViews>
  <sheetFormatPr defaultColWidth="9" defaultRowHeight="15.6" x14ac:dyDescent="0.3"/>
  <sheetData>
    <row r="1" spans="1:5" x14ac:dyDescent="0.3">
      <c r="A1" t="s">
        <v>0</v>
      </c>
      <c r="B1" t="s">
        <v>82</v>
      </c>
    </row>
    <row r="3" spans="1:5" x14ac:dyDescent="0.3">
      <c r="B3" s="1" t="s">
        <v>78</v>
      </c>
      <c r="C3" s="1" t="s">
        <v>79</v>
      </c>
      <c r="D3" t="s">
        <v>80</v>
      </c>
      <c r="E3" t="s">
        <v>81</v>
      </c>
    </row>
    <row r="4" spans="1:5" x14ac:dyDescent="0.3">
      <c r="A4" t="s">
        <v>1</v>
      </c>
      <c r="B4" s="1">
        <f>+VLOOKUP(B$3,'Source Figure 1a'!$A$27:$AV$31,MATCH('Figure 1'!$A4,'Source Figure 1a'!$A$27:$AV$27,0),FALSE)</f>
        <v>4.9213489040680631</v>
      </c>
      <c r="C4" s="1">
        <f>+VLOOKUP(C$3,'Source Figure 1a'!$A$27:$AV$31,MATCH('Figure 1'!$A4,'Source Figure 1a'!$A$27:$AV$27,0),FALSE)</f>
        <v>3.9006911655088539</v>
      </c>
      <c r="D4" s="1">
        <f>+VLOOKUP(D$3,'Source Figure 1a'!$A$27:$AV$31,MATCH('Figure 1'!$A4,'Source Figure 1a'!$A$27:$AV$27,0),FALSE)</f>
        <v>1.9731900405319314</v>
      </c>
      <c r="E4" s="1">
        <f>+VLOOKUP(E$3,'Source Figure 1a'!$A$27:$AV$31,MATCH('Figure 1'!$A4,'Source Figure 1a'!$A$27:$AV$27,0),FALSE)</f>
        <v>-0.40712087253480889</v>
      </c>
    </row>
    <row r="5" spans="1:5" x14ac:dyDescent="0.3">
      <c r="A5" t="s">
        <v>2</v>
      </c>
      <c r="B5" s="1">
        <f>+VLOOKUP(B$3,'Source Figure 1a'!$A$27:$AV$31,MATCH('Figure 1'!$A5,'Source Figure 1a'!$A$27:$AV$27,0),FALSE)</f>
        <v>6.3761072167361581</v>
      </c>
      <c r="C5" s="1">
        <f>+VLOOKUP(C$3,'Source Figure 1a'!$A$27:$AV$31,MATCH('Figure 1'!$A5,'Source Figure 1a'!$A$27:$AV$27,0),FALSE)</f>
        <v>6.1384975382272993</v>
      </c>
      <c r="D5" s="1">
        <f>+VLOOKUP(D$3,'Source Figure 1a'!$A$27:$AV$31,MATCH('Figure 1'!$A5,'Source Figure 1a'!$A$27:$AV$27,0),FALSE)</f>
        <v>1.4401374108372866</v>
      </c>
      <c r="E5" s="1">
        <f>+VLOOKUP(E$3,'Source Figure 1a'!$A$27:$AV$31,MATCH('Figure 1'!$A5,'Source Figure 1a'!$A$27:$AV$27,0),FALSE)</f>
        <v>1.0844654233193385</v>
      </c>
    </row>
    <row r="6" spans="1:5" x14ac:dyDescent="0.3">
      <c r="A6" t="s">
        <v>3</v>
      </c>
      <c r="B6" s="1">
        <f>+VLOOKUP(B$3,'Source Figure 1a'!$A$27:$AV$31,MATCH('Figure 1'!$A6,'Source Figure 1a'!$A$27:$AV$27,0),FALSE)</f>
        <v>10.683393329031055</v>
      </c>
      <c r="C6" s="1">
        <f>+VLOOKUP(C$3,'Source Figure 1a'!$A$27:$AV$31,MATCH('Figure 1'!$A6,'Source Figure 1a'!$A$27:$AV$27,0),FALSE)</f>
        <v>9.882895257276914</v>
      </c>
      <c r="D6" s="1">
        <f>+VLOOKUP(D$3,'Source Figure 1a'!$A$27:$AV$31,MATCH('Figure 1'!$A6,'Source Figure 1a'!$A$27:$AV$27,0),FALSE)</f>
        <v>1.7029494722855196</v>
      </c>
      <c r="E6" s="1">
        <f>+VLOOKUP(E$3,'Source Figure 1a'!$A$27:$AV$31,MATCH('Figure 1'!$A6,'Source Figure 1a'!$A$27:$AV$27,0),FALSE)</f>
        <v>0.25850102070614667</v>
      </c>
    </row>
    <row r="7" spans="1:5" x14ac:dyDescent="0.3">
      <c r="A7" t="s">
        <v>4</v>
      </c>
      <c r="B7" s="1">
        <f>+VLOOKUP(B$3,'Source Figure 1a'!$A$27:$AV$31,MATCH('Figure 1'!$A7,'Source Figure 1a'!$A$27:$AV$27,0),FALSE)</f>
        <v>17.443484370399194</v>
      </c>
      <c r="C7" s="1">
        <f>+VLOOKUP(C$3,'Source Figure 1a'!$A$27:$AV$31,MATCH('Figure 1'!$A7,'Source Figure 1a'!$A$27:$AV$27,0),FALSE)</f>
        <v>15.641247227705721</v>
      </c>
      <c r="D7" s="1">
        <f>+VLOOKUP(D$3,'Source Figure 1a'!$A$27:$AV$31,MATCH('Figure 1'!$A7,'Source Figure 1a'!$A$27:$AV$27,0),FALSE)</f>
        <v>3.1355234190264074</v>
      </c>
      <c r="E7" s="1">
        <f>+VLOOKUP(E$3,'Source Figure 1a'!$A$27:$AV$31,MATCH('Figure 1'!$A7,'Source Figure 1a'!$A$27:$AV$27,0),FALSE)</f>
        <v>-0.47528804023027615</v>
      </c>
    </row>
    <row r="8" spans="1:5" x14ac:dyDescent="0.3">
      <c r="A8" t="s">
        <v>5</v>
      </c>
      <c r="B8" s="1">
        <f>+VLOOKUP(B$3,'Source Figure 1a'!$A$27:$AV$31,MATCH('Figure 1'!$A8,'Source Figure 1a'!$A$27:$AV$27,0),FALSE)</f>
        <v>23.654999391338741</v>
      </c>
      <c r="C8" s="1">
        <f>+VLOOKUP(C$3,'Source Figure 1a'!$A$27:$AV$31,MATCH('Figure 1'!$A8,'Source Figure 1a'!$A$27:$AV$27,0),FALSE)</f>
        <v>18.732019897557329</v>
      </c>
      <c r="D8" s="1">
        <f>+VLOOKUP(D$3,'Source Figure 1a'!$A$27:$AV$31,MATCH('Figure 1'!$A8,'Source Figure 1a'!$A$27:$AV$27,0),FALSE)</f>
        <v>5.7735079094647634</v>
      </c>
      <c r="E8" s="1">
        <f>+VLOOKUP(E$3,'Source Figure 1a'!$A$27:$AV$31,MATCH('Figure 1'!$A8,'Source Figure 1a'!$A$27:$AV$27,0),FALSE)</f>
        <v>-4.0074568118139595</v>
      </c>
    </row>
    <row r="9" spans="1:5" x14ac:dyDescent="0.3">
      <c r="A9" t="s">
        <v>6</v>
      </c>
      <c r="B9" s="1">
        <f>+VLOOKUP(B$3,'Source Figure 1a'!$A$27:$AV$31,MATCH('Figure 1'!$A9,'Source Figure 1a'!$A$27:$AV$27,0),FALSE)</f>
        <v>22.209278901719376</v>
      </c>
      <c r="C9" s="1">
        <f>+VLOOKUP(C$3,'Source Figure 1a'!$A$27:$AV$31,MATCH('Figure 1'!$A9,'Source Figure 1a'!$A$27:$AV$27,0),FALSE)</f>
        <v>16.890025195193736</v>
      </c>
      <c r="D9" s="1">
        <f>+VLOOKUP(D$3,'Source Figure 1a'!$A$27:$AV$31,MATCH('Figure 1'!$A9,'Source Figure 1a'!$A$27:$AV$27,0),FALSE)</f>
        <v>5.7922927160188991</v>
      </c>
      <c r="E9" s="1">
        <f>+VLOOKUP(E$3,'Source Figure 1a'!$A$27:$AV$31,MATCH('Figure 1'!$A9,'Source Figure 1a'!$A$27:$AV$27,0),FALSE)</f>
        <v>-4.0113566323557759</v>
      </c>
    </row>
    <row r="10" spans="1:5" x14ac:dyDescent="0.3">
      <c r="A10" t="s">
        <v>7</v>
      </c>
      <c r="B10" s="1">
        <f>+VLOOKUP(B$3,'Source Figure 1a'!$A$27:$AV$31,MATCH('Figure 1'!$A10,'Source Figure 1a'!$A$27:$AV$27,0),FALSE)</f>
        <v>23.560472201372566</v>
      </c>
      <c r="C10" s="1">
        <f>+VLOOKUP(C$3,'Source Figure 1a'!$A$27:$AV$31,MATCH('Figure 1'!$A10,'Source Figure 1a'!$A$27:$AV$27,0),FALSE)</f>
        <v>18.705167569658229</v>
      </c>
      <c r="D10" s="1">
        <f>+VLOOKUP(D$3,'Source Figure 1a'!$A$27:$AV$31,MATCH('Figure 1'!$A10,'Source Figure 1a'!$A$27:$AV$27,0),FALSE)</f>
        <v>5.3671878996302675</v>
      </c>
      <c r="E10" s="1">
        <f>+VLOOKUP(E$3,'Source Figure 1a'!$A$27:$AV$31,MATCH('Figure 1'!$A10,'Source Figure 1a'!$A$27:$AV$27,0),FALSE)</f>
        <v>-3.4003103818815212</v>
      </c>
    </row>
    <row r="11" spans="1:5" x14ac:dyDescent="0.3">
      <c r="A11" t="s">
        <v>8</v>
      </c>
      <c r="B11" s="1">
        <f>+VLOOKUP(B$3,'Source Figure 1a'!$A$27:$AV$31,MATCH('Figure 1'!$A11,'Source Figure 1a'!$A$27:$AV$27,0),FALSE)</f>
        <v>23.427506602179715</v>
      </c>
      <c r="C11" s="1">
        <f>+VLOOKUP(C$3,'Source Figure 1a'!$A$27:$AV$31,MATCH('Figure 1'!$A11,'Source Figure 1a'!$A$27:$AV$27,0),FALSE)</f>
        <v>21.091748943506044</v>
      </c>
      <c r="D11" s="1">
        <f>+VLOOKUP(D$3,'Source Figure 1a'!$A$27:$AV$31,MATCH('Figure 1'!$A11,'Source Figure 1a'!$A$27:$AV$27,0),FALSE)</f>
        <v>3.660812522720446</v>
      </c>
      <c r="E11" s="1">
        <f>+VLOOKUP(E$3,'Source Figure 1a'!$A$27:$AV$31,MATCH('Figure 1'!$A11,'Source Figure 1a'!$A$27:$AV$27,0),FALSE)</f>
        <v>-1.4037380242798907</v>
      </c>
    </row>
    <row r="12" spans="1:5" x14ac:dyDescent="0.3">
      <c r="A12" t="s">
        <v>9</v>
      </c>
      <c r="B12" s="1">
        <f>+VLOOKUP(B$3,'Source Figure 1a'!$A$27:$AV$31,MATCH('Figure 1'!$A12,'Source Figure 1a'!$A$27:$AV$27,0),FALSE)</f>
        <v>23.894786424528164</v>
      </c>
      <c r="C12" s="1">
        <f>+VLOOKUP(C$3,'Source Figure 1a'!$A$27:$AV$31,MATCH('Figure 1'!$A12,'Source Figure 1a'!$A$27:$AV$27,0),FALSE)</f>
        <v>23.088558827142972</v>
      </c>
      <c r="D12" s="1">
        <f>+VLOOKUP(D$3,'Source Figure 1a'!$A$27:$AV$31,MATCH('Figure 1'!$A12,'Source Figure 1a'!$A$27:$AV$27,0),FALSE)</f>
        <v>2.7763308364649695</v>
      </c>
      <c r="E12" s="1">
        <f>+VLOOKUP(E$3,'Source Figure 1a'!$A$27:$AV$31,MATCH('Figure 1'!$A12,'Source Figure 1a'!$A$27:$AV$27,0),FALSE)</f>
        <v>-0.17125632778159627</v>
      </c>
    </row>
    <row r="13" spans="1:5" x14ac:dyDescent="0.3">
      <c r="A13" t="s">
        <v>10</v>
      </c>
      <c r="B13" s="1">
        <f>+VLOOKUP(B$3,'Source Figure 1a'!$A$27:$AV$31,MATCH('Figure 1'!$A13,'Source Figure 1a'!$A$27:$AV$27,0),FALSE)</f>
        <v>26.23624958122571</v>
      </c>
      <c r="C13" s="1">
        <f>+VLOOKUP(C$3,'Source Figure 1a'!$A$27:$AV$31,MATCH('Figure 1'!$A13,'Source Figure 1a'!$A$27:$AV$27,0),FALSE)</f>
        <v>26.370719860423542</v>
      </c>
      <c r="D13" s="1">
        <f>+VLOOKUP(D$3,'Source Figure 1a'!$A$27:$AV$31,MATCH('Figure 1'!$A13,'Source Figure 1a'!$A$27:$AV$27,0),FALSE)</f>
        <v>2.205852001167778</v>
      </c>
      <c r="E13" s="1">
        <f>+VLOOKUP(E$3,'Source Figure 1a'!$A$27:$AV$31,MATCH('Figure 1'!$A13,'Source Figure 1a'!$A$27:$AV$27,0),FALSE)</f>
        <v>0.65957222427931372</v>
      </c>
    </row>
    <row r="14" spans="1:5" x14ac:dyDescent="0.3">
      <c r="A14" t="s">
        <v>11</v>
      </c>
      <c r="B14" s="1">
        <f>+VLOOKUP(B$3,'Source Figure 1a'!$A$27:$AV$31,MATCH('Figure 1'!$A14,'Source Figure 1a'!$A$27:$AV$27,0),FALSE)</f>
        <v>31.510823370455704</v>
      </c>
      <c r="C14" s="1">
        <f>+VLOOKUP(C$3,'Source Figure 1a'!$A$27:$AV$31,MATCH('Figure 1'!$A14,'Source Figure 1a'!$A$27:$AV$27,0),FALSE)</f>
        <v>29.137381071272575</v>
      </c>
      <c r="D14" s="1">
        <f>+VLOOKUP(D$3,'Source Figure 1a'!$A$27:$AV$31,MATCH('Figure 1'!$A14,'Source Figure 1a'!$A$27:$AV$27,0),FALSE)</f>
        <v>3.473330193926532</v>
      </c>
      <c r="E14" s="1">
        <f>+VLOOKUP(E$3,'Source Figure 1a'!$A$27:$AV$31,MATCH('Figure 1'!$A14,'Source Figure 1a'!$A$27:$AV$27,0),FALSE)</f>
        <v>-0.82973999077133676</v>
      </c>
    </row>
    <row r="15" spans="1:5" x14ac:dyDescent="0.3">
      <c r="A15" t="s">
        <v>12</v>
      </c>
      <c r="B15" s="1">
        <f>+VLOOKUP(B$3,'Source Figure 1a'!$A$27:$AV$31,MATCH('Figure 1'!$A15,'Source Figure 1a'!$A$27:$AV$27,0),FALSE)</f>
        <v>28.17424466275267</v>
      </c>
      <c r="C15" s="1">
        <f>+VLOOKUP(C$3,'Source Figure 1a'!$A$27:$AV$31,MATCH('Figure 1'!$A15,'Source Figure 1a'!$A$27:$AV$27,0),FALSE)</f>
        <v>25.280011706484125</v>
      </c>
      <c r="D15" s="1">
        <f>+VLOOKUP(D$3,'Source Figure 1a'!$A$27:$AV$31,MATCH('Figure 1'!$A15,'Source Figure 1a'!$A$27:$AV$27,0),FALSE)</f>
        <v>3.9962678126938798</v>
      </c>
      <c r="E15" s="1">
        <f>+VLOOKUP(E$3,'Source Figure 1a'!$A$27:$AV$31,MATCH('Figure 1'!$A15,'Source Figure 1a'!$A$27:$AV$27,0),FALSE)</f>
        <v>-2.0036997389551465</v>
      </c>
    </row>
    <row r="16" spans="1:5" x14ac:dyDescent="0.3">
      <c r="A16" t="s">
        <v>13</v>
      </c>
      <c r="B16" s="1">
        <f>+VLOOKUP(B$3,'Source Figure 1a'!$A$27:$AV$31,MATCH('Figure 1'!$A16,'Source Figure 1a'!$A$27:$AV$27,0),FALSE)</f>
        <v>31.599737944379516</v>
      </c>
      <c r="C16" s="1">
        <f>+VLOOKUP(C$3,'Source Figure 1a'!$A$27:$AV$31,MATCH('Figure 1'!$A16,'Source Figure 1a'!$A$27:$AV$27,0),FALSE)</f>
        <v>26.805477619205423</v>
      </c>
      <c r="D16" s="1">
        <f>+VLOOKUP(D$3,'Source Figure 1a'!$A$27:$AV$31,MATCH('Figure 1'!$A16,'Source Figure 1a'!$A$27:$AV$27,0),FALSE)</f>
        <v>5.6948396127758549</v>
      </c>
      <c r="E16" s="1">
        <f>+VLOOKUP(E$3,'Source Figure 1a'!$A$27:$AV$31,MATCH('Figure 1'!$A16,'Source Figure 1a'!$A$27:$AV$27,0),FALSE)</f>
        <v>-3.4765009264038662</v>
      </c>
    </row>
    <row r="17" spans="1:5" x14ac:dyDescent="0.3">
      <c r="A17" t="s">
        <v>14</v>
      </c>
      <c r="B17" s="1">
        <f>+VLOOKUP(B$3,'Source Figure 1a'!$A$27:$AV$31,MATCH('Figure 1'!$A17,'Source Figure 1a'!$A$27:$AV$27,0),FALSE)</f>
        <v>35.671196836355072</v>
      </c>
      <c r="C17" s="1">
        <f>+VLOOKUP(C$3,'Source Figure 1a'!$A$27:$AV$31,MATCH('Figure 1'!$A17,'Source Figure 1a'!$A$27:$AV$27,0),FALSE)</f>
        <v>33.38399156029697</v>
      </c>
      <c r="D17" s="1">
        <f>+VLOOKUP(D$3,'Source Figure 1a'!$A$27:$AV$31,MATCH('Figure 1'!$A17,'Source Figure 1a'!$A$27:$AV$27,0),FALSE)</f>
        <v>5.8915008968431604</v>
      </c>
      <c r="E17" s="1">
        <f>+VLOOKUP(E$3,'Source Figure 1a'!$A$27:$AV$31,MATCH('Figure 1'!$A17,'Source Figure 1a'!$A$27:$AV$27,0),FALSE)</f>
        <v>-1.1152781144865367</v>
      </c>
    </row>
    <row r="18" spans="1:5" x14ac:dyDescent="0.3">
      <c r="A18" t="s">
        <v>15</v>
      </c>
      <c r="B18" s="1">
        <f>+VLOOKUP(B$3,'Source Figure 1a'!$A$27:$AV$31,MATCH('Figure 1'!$A18,'Source Figure 1a'!$A$27:$AV$27,0),FALSE)</f>
        <v>29.178083573614451</v>
      </c>
      <c r="C18" s="1">
        <f>+VLOOKUP(C$3,'Source Figure 1a'!$A$27:$AV$31,MATCH('Figure 1'!$A18,'Source Figure 1a'!$A$27:$AV$27,0),FALSE)</f>
        <v>27.419230713352519</v>
      </c>
      <c r="D18" s="1">
        <f>+VLOOKUP(D$3,'Source Figure 1a'!$A$27:$AV$31,MATCH('Figure 1'!$A18,'Source Figure 1a'!$A$27:$AV$27,0),FALSE)</f>
        <v>5.2017137782214578</v>
      </c>
      <c r="E18" s="1">
        <f>+VLOOKUP(E$3,'Source Figure 1a'!$A$27:$AV$31,MATCH('Figure 1'!$A18,'Source Figure 1a'!$A$27:$AV$27,0),FALSE)</f>
        <v>-0.80376809710397279</v>
      </c>
    </row>
    <row r="19" spans="1:5" x14ac:dyDescent="0.3">
      <c r="A19" t="s">
        <v>16</v>
      </c>
      <c r="B19" s="1">
        <f>+VLOOKUP(B$3,'Source Figure 1a'!$A$27:$AV$31,MATCH('Figure 1'!$A19,'Source Figure 1a'!$A$27:$AV$27,0),FALSE)</f>
        <v>30.778792292899389</v>
      </c>
      <c r="C19" s="1">
        <f>+VLOOKUP(C$3,'Source Figure 1a'!$A$27:$AV$31,MATCH('Figure 1'!$A19,'Source Figure 1a'!$A$27:$AV$27,0),FALSE)</f>
        <v>31.119904227944311</v>
      </c>
      <c r="D19" s="1">
        <f>+VLOOKUP(D$3,'Source Figure 1a'!$A$27:$AV$31,MATCH('Figure 1'!$A19,'Source Figure 1a'!$A$27:$AV$27,0),FALSE)</f>
        <v>3.7409006442950838</v>
      </c>
      <c r="E19" s="1">
        <f>+VLOOKUP(E$3,'Source Figure 1a'!$A$27:$AV$31,MATCH('Figure 1'!$A19,'Source Figure 1a'!$A$27:$AV$27,0),FALSE)</f>
        <v>0.82952220567742141</v>
      </c>
    </row>
    <row r="20" spans="1:5" x14ac:dyDescent="0.3">
      <c r="A20" t="s">
        <v>17</v>
      </c>
      <c r="B20" s="1">
        <f>+VLOOKUP(B$3,'Source Figure 1a'!$A$27:$AV$31,MATCH('Figure 1'!$A20,'Source Figure 1a'!$A$27:$AV$27,0),FALSE)</f>
        <v>22.965040751754259</v>
      </c>
      <c r="C20" s="1">
        <f>+VLOOKUP(C$3,'Source Figure 1a'!$A$27:$AV$31,MATCH('Figure 1'!$A20,'Source Figure 1a'!$A$27:$AV$27,0),FALSE)</f>
        <v>21.36976420135252</v>
      </c>
      <c r="D20" s="1">
        <f>+VLOOKUP(D$3,'Source Figure 1a'!$A$27:$AV$31,MATCH('Figure 1'!$A20,'Source Figure 1a'!$A$27:$AV$27,0),FALSE)</f>
        <v>2.6278356874768338</v>
      </c>
      <c r="E20" s="1">
        <f>+VLOOKUP(E$3,'Source Figure 1a'!$A$27:$AV$31,MATCH('Figure 1'!$A20,'Source Figure 1a'!$A$27:$AV$27,0),FALSE)</f>
        <v>-1.1434315000663553</v>
      </c>
    </row>
    <row r="21" spans="1:5" x14ac:dyDescent="0.3">
      <c r="A21" t="s">
        <v>18</v>
      </c>
      <c r="B21" s="1">
        <f>+VLOOKUP(B$3,'Source Figure 1a'!$A$27:$AV$31,MATCH('Figure 1'!$A21,'Source Figure 1a'!$A$27:$AV$27,0),FALSE)</f>
        <v>18.293564952878182</v>
      </c>
      <c r="C21" s="1">
        <f>+VLOOKUP(C$3,'Source Figure 1a'!$A$27:$AV$31,MATCH('Figure 1'!$A21,'Source Figure 1a'!$A$27:$AV$27,0),FALSE)</f>
        <v>17.470521197584606</v>
      </c>
      <c r="D21" s="1">
        <f>+VLOOKUP(D$3,'Source Figure 1a'!$A$27:$AV$31,MATCH('Figure 1'!$A21,'Source Figure 1a'!$A$27:$AV$27,0),FALSE)</f>
        <v>2.1078547634082008</v>
      </c>
      <c r="E21" s="1">
        <f>+VLOOKUP(E$3,'Source Figure 1a'!$A$27:$AV$31,MATCH('Figure 1'!$A21,'Source Figure 1a'!$A$27:$AV$27,0),FALSE)</f>
        <v>-0.4299043319788366</v>
      </c>
    </row>
    <row r="22" spans="1:5" x14ac:dyDescent="0.3">
      <c r="A22" t="s">
        <v>19</v>
      </c>
      <c r="B22" s="1">
        <f>+VLOOKUP(B$3,'Source Figure 1a'!$A$27:$AV$31,MATCH('Figure 1'!$A22,'Source Figure 1a'!$A$27:$AV$27,0),FALSE)</f>
        <v>21.11989970215614</v>
      </c>
      <c r="C22" s="1">
        <f>+VLOOKUP(C$3,'Source Figure 1a'!$A$27:$AV$31,MATCH('Figure 1'!$A22,'Source Figure 1a'!$A$27:$AV$27,0),FALSE)</f>
        <v>17.621132656977185</v>
      </c>
      <c r="D22" s="1">
        <f>+VLOOKUP(D$3,'Source Figure 1a'!$A$27:$AV$31,MATCH('Figure 1'!$A22,'Source Figure 1a'!$A$27:$AV$27,0),FALSE)</f>
        <v>2.421553561144195</v>
      </c>
      <c r="E22" s="1">
        <f>+VLOOKUP(E$3,'Source Figure 1a'!$A$27:$AV$31,MATCH('Figure 1'!$A22,'Source Figure 1a'!$A$27:$AV$27,0),FALSE)</f>
        <v>-3.2137922292932446</v>
      </c>
    </row>
    <row r="23" spans="1:5" x14ac:dyDescent="0.3">
      <c r="A23" t="s">
        <v>20</v>
      </c>
      <c r="B23" s="1">
        <f>+VLOOKUP(B$3,'Source Figure 1a'!$A$27:$AV$31,MATCH('Figure 1'!$A23,'Source Figure 1a'!$A$27:$AV$27,0),FALSE)</f>
        <v>15.811544224486134</v>
      </c>
      <c r="C23" s="1">
        <f>+VLOOKUP(C$3,'Source Figure 1a'!$A$27:$AV$31,MATCH('Figure 1'!$A23,'Source Figure 1a'!$A$27:$AV$27,0),FALSE)</f>
        <v>15.31917604873154</v>
      </c>
      <c r="D23" s="1">
        <f>+VLOOKUP(D$3,'Source Figure 1a'!$A$27:$AV$31,MATCH('Figure 1'!$A23,'Source Figure 1a'!$A$27:$AV$27,0),FALSE)</f>
        <v>1.8391495260015851</v>
      </c>
      <c r="E23" s="1">
        <f>+VLOOKUP(E$3,'Source Figure 1a'!$A$27:$AV$31,MATCH('Figure 1'!$A23,'Source Figure 1a'!$A$27:$AV$27,0),FALSE)</f>
        <v>0.26582786866302743</v>
      </c>
    </row>
    <row r="24" spans="1:5" x14ac:dyDescent="0.3">
      <c r="A24" t="s">
        <v>21</v>
      </c>
      <c r="B24" s="1">
        <f>+VLOOKUP(B$3,'Source Figure 1a'!$A$27:$AV$31,MATCH('Figure 1'!$A24,'Source Figure 1a'!$A$27:$AV$27,0),FALSE)</f>
        <v>15.586134503739572</v>
      </c>
      <c r="C24" s="1">
        <f>+VLOOKUP(C$3,'Source Figure 1a'!$A$27:$AV$31,MATCH('Figure 1'!$A24,'Source Figure 1a'!$A$27:$AV$27,0),FALSE)</f>
        <v>15.719371626764385</v>
      </c>
      <c r="D24" s="1">
        <f>+VLOOKUP(D$3,'Source Figure 1a'!$A$27:$AV$31,MATCH('Figure 1'!$A24,'Source Figure 1a'!$A$27:$AV$27,0),FALSE)</f>
        <v>1.3803233663616252</v>
      </c>
      <c r="E24" s="1">
        <f>+VLOOKUP(E$3,'Source Figure 1a'!$A$27:$AV$31,MATCH('Figure 1'!$A24,'Source Figure 1a'!$A$27:$AV$27,0),FALSE)</f>
        <v>0.26452676465958158</v>
      </c>
    </row>
    <row r="25" spans="1:5" x14ac:dyDescent="0.3">
      <c r="A25" t="s">
        <v>22</v>
      </c>
      <c r="B25" s="1">
        <f>+VLOOKUP(B$3,'Source Figure 1a'!$A$27:$AV$31,MATCH('Figure 1'!$A25,'Source Figure 1a'!$A$27:$AV$27,0),FALSE)</f>
        <v>15.4132795987998</v>
      </c>
      <c r="C25" s="1">
        <f>+VLOOKUP(C$3,'Source Figure 1a'!$A$27:$AV$31,MATCH('Figure 1'!$A25,'Source Figure 1a'!$A$27:$AV$27,0),FALSE)</f>
        <v>15.302066110687305</v>
      </c>
      <c r="D25" s="1">
        <f>+VLOOKUP(D$3,'Source Figure 1a'!$A$27:$AV$31,MATCH('Figure 1'!$A25,'Source Figure 1a'!$A$27:$AV$27,0),FALSE)</f>
        <v>1.0497641925292336</v>
      </c>
      <c r="E25" s="1">
        <f>+VLOOKUP(E$3,'Source Figure 1a'!$A$27:$AV$31,MATCH('Figure 1'!$A25,'Source Figure 1a'!$A$27:$AV$27,0),FALSE)</f>
        <v>5.3006091695913943E-2</v>
      </c>
    </row>
    <row r="26" spans="1:5" x14ac:dyDescent="0.3">
      <c r="A26" t="s">
        <v>23</v>
      </c>
      <c r="B26" s="1">
        <f>+VLOOKUP(B$3,'Source Figure 1a'!$A$27:$AV$31,MATCH('Figure 1'!$A26,'Source Figure 1a'!$A$27:$AV$27,0),FALSE)</f>
        <v>13.26148934519615</v>
      </c>
      <c r="C26" s="1">
        <f>+VLOOKUP(C$3,'Source Figure 1a'!$A$27:$AV$31,MATCH('Figure 1'!$A26,'Source Figure 1a'!$A$27:$AV$27,0),FALSE)</f>
        <v>13.581486977050842</v>
      </c>
      <c r="D26" s="1">
        <f>+VLOOKUP(D$3,'Source Figure 1a'!$A$27:$AV$31,MATCH('Figure 1'!$A26,'Source Figure 1a'!$A$27:$AV$27,0),FALSE)</f>
        <v>1.0209248047342574</v>
      </c>
      <c r="E26" s="1">
        <f>+VLOOKUP(E$3,'Source Figure 1a'!$A$27:$AV$31,MATCH('Figure 1'!$A26,'Source Figure 1a'!$A$27:$AV$27,0),FALSE)</f>
        <v>0.60720579486309612</v>
      </c>
    </row>
    <row r="27" spans="1:5" x14ac:dyDescent="0.3">
      <c r="A27" t="s">
        <v>24</v>
      </c>
      <c r="B27" s="1">
        <f>+VLOOKUP(B$3,'Source Figure 1a'!$A$27:$AV$31,MATCH('Figure 1'!$A27,'Source Figure 1a'!$A$27:$AV$27,0),FALSE)</f>
        <v>12.28662092069869</v>
      </c>
      <c r="C27" s="1">
        <f>+VLOOKUP(C$3,'Source Figure 1a'!$A$27:$AV$31,MATCH('Figure 1'!$A27,'Source Figure 1a'!$A$27:$AV$27,0),FALSE)</f>
        <v>12.873814990200437</v>
      </c>
      <c r="D27" s="1">
        <f>+VLOOKUP(D$3,'Source Figure 1a'!$A$27:$AV$31,MATCH('Figure 1'!$A27,'Source Figure 1a'!$A$27:$AV$27,0),FALSE)</f>
        <v>0.98762132396589541</v>
      </c>
      <c r="E27" s="1">
        <f>+VLOOKUP(E$3,'Source Figure 1a'!$A$27:$AV$31,MATCH('Figure 1'!$A27,'Source Figure 1a'!$A$27:$AV$27,0),FALSE)</f>
        <v>0.73197379639552573</v>
      </c>
    </row>
    <row r="28" spans="1:5" x14ac:dyDescent="0.3">
      <c r="A28" t="s">
        <v>25</v>
      </c>
      <c r="B28" s="1">
        <f>+VLOOKUP(B$3,'Source Figure 1a'!$A$27:$AV$31,MATCH('Figure 1'!$A28,'Source Figure 1a'!$A$27:$AV$27,0),FALSE)</f>
        <v>11.09752652949695</v>
      </c>
      <c r="C28" s="1">
        <f>+VLOOKUP(C$3,'Source Figure 1a'!$A$27:$AV$31,MATCH('Figure 1'!$A28,'Source Figure 1a'!$A$27:$AV$27,0),FALSE)</f>
        <v>11.434753775924644</v>
      </c>
      <c r="D28" s="1">
        <f>+VLOOKUP(D$3,'Source Figure 1a'!$A$27:$AV$31,MATCH('Figure 1'!$A28,'Source Figure 1a'!$A$27:$AV$27,0),FALSE)</f>
        <v>0.96805411185138879</v>
      </c>
      <c r="E28" s="1">
        <f>+VLOOKUP(E$3,'Source Figure 1a'!$A$27:$AV$31,MATCH('Figure 1'!$A28,'Source Figure 1a'!$A$27:$AV$27,0),FALSE)</f>
        <v>0.4201052321867893</v>
      </c>
    </row>
    <row r="29" spans="1:5" x14ac:dyDescent="0.3">
      <c r="B29" s="1"/>
      <c r="C2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6167-EF00-448F-8E7C-30F6853210FA}">
  <dimension ref="A2:AU44"/>
  <sheetViews>
    <sheetView topLeftCell="A9" zoomScale="55" zoomScaleNormal="55" workbookViewId="0">
      <selection activeCell="A42" sqref="A42"/>
    </sheetView>
  </sheetViews>
  <sheetFormatPr defaultColWidth="10" defaultRowHeight="15.6" x14ac:dyDescent="0.3"/>
  <cols>
    <col min="1" max="1" width="10" style="3"/>
    <col min="2" max="2" width="37.59765625" style="3" customWidth="1"/>
    <col min="3" max="16384" width="10" style="3"/>
  </cols>
  <sheetData>
    <row r="2" spans="1:47" x14ac:dyDescent="0.3">
      <c r="A2" s="4" t="s">
        <v>83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27"/>
      <c r="AJ2" s="27"/>
      <c r="AK2" s="27"/>
      <c r="AL2" s="27"/>
    </row>
    <row r="3" spans="1:47" x14ac:dyDescent="0.3">
      <c r="A3" s="9" t="s">
        <v>49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27"/>
      <c r="AJ3" s="27"/>
      <c r="AK3" s="27"/>
      <c r="AL3" s="27"/>
    </row>
    <row r="4" spans="1:47" ht="16.2" thickBot="1" x14ac:dyDescent="0.3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</row>
    <row r="5" spans="1:47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</row>
    <row r="6" spans="1:47" x14ac:dyDescent="0.3">
      <c r="A6" s="13"/>
      <c r="B6" s="13"/>
      <c r="C6" s="13">
        <v>1970</v>
      </c>
      <c r="D6" s="13">
        <v>1971</v>
      </c>
      <c r="E6" s="13">
        <v>1972</v>
      </c>
      <c r="F6" s="13">
        <v>1973</v>
      </c>
      <c r="G6" s="13">
        <v>1974</v>
      </c>
      <c r="H6" s="13">
        <v>1975</v>
      </c>
      <c r="I6" s="13">
        <v>1976</v>
      </c>
      <c r="J6" s="13">
        <v>1977</v>
      </c>
      <c r="K6" s="13">
        <v>1978</v>
      </c>
      <c r="L6" s="13">
        <v>1979</v>
      </c>
      <c r="M6" s="13">
        <v>1980</v>
      </c>
      <c r="N6" s="13">
        <v>1981</v>
      </c>
      <c r="O6" s="13">
        <v>1982</v>
      </c>
      <c r="P6" s="13">
        <v>1983</v>
      </c>
      <c r="Q6" s="13">
        <v>1984</v>
      </c>
      <c r="R6" s="13">
        <v>1985</v>
      </c>
      <c r="S6" s="13">
        <v>1986</v>
      </c>
      <c r="T6" s="13">
        <v>1987</v>
      </c>
      <c r="U6" s="13">
        <v>1988</v>
      </c>
      <c r="V6" s="13">
        <v>1989</v>
      </c>
      <c r="W6" s="15" t="s">
        <v>21</v>
      </c>
      <c r="X6" s="15" t="s">
        <v>22</v>
      </c>
      <c r="Y6" s="15" t="s">
        <v>23</v>
      </c>
      <c r="Z6" s="15" t="s">
        <v>50</v>
      </c>
      <c r="AA6" s="15" t="s">
        <v>84</v>
      </c>
      <c r="AB6" s="16">
        <v>1995</v>
      </c>
      <c r="AC6" s="16">
        <v>1996</v>
      </c>
      <c r="AD6" s="16">
        <v>1997</v>
      </c>
      <c r="AE6" s="17" t="s">
        <v>51</v>
      </c>
      <c r="AF6" s="17" t="s">
        <v>52</v>
      </c>
      <c r="AG6" s="17" t="s">
        <v>53</v>
      </c>
      <c r="AH6" s="17" t="s">
        <v>54</v>
      </c>
      <c r="AI6" s="17" t="s">
        <v>55</v>
      </c>
      <c r="AJ6" s="17">
        <v>2003</v>
      </c>
      <c r="AK6" s="17" t="s">
        <v>34</v>
      </c>
      <c r="AL6" s="17" t="s">
        <v>35</v>
      </c>
      <c r="AM6" s="17">
        <v>2004</v>
      </c>
      <c r="AN6" s="17" t="s">
        <v>36</v>
      </c>
      <c r="AO6" s="17" t="s">
        <v>37</v>
      </c>
      <c r="AP6" s="17">
        <v>2005</v>
      </c>
      <c r="AQ6" s="17" t="s">
        <v>38</v>
      </c>
      <c r="AR6" s="17" t="s">
        <v>39</v>
      </c>
      <c r="AS6" s="17" t="s">
        <v>62</v>
      </c>
      <c r="AT6" s="17" t="s">
        <v>63</v>
      </c>
      <c r="AU6" s="17" t="s">
        <v>64</v>
      </c>
    </row>
    <row r="7" spans="1:47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</row>
    <row r="8" spans="1:47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0"/>
      <c r="AT8" s="20"/>
      <c r="AU8" s="20"/>
    </row>
    <row r="9" spans="1:47" x14ac:dyDescent="0.3">
      <c r="A9" s="28" t="s">
        <v>85</v>
      </c>
      <c r="B9" s="29"/>
      <c r="C9" s="30">
        <v>0.2537366560287081</v>
      </c>
      <c r="D9" s="30">
        <v>-0.15370376078541806</v>
      </c>
      <c r="E9" s="30">
        <v>-1.2237688270325258</v>
      </c>
      <c r="F9" s="30">
        <v>-2.413912185772439</v>
      </c>
      <c r="G9" s="30">
        <v>-4.5771651735180638</v>
      </c>
      <c r="H9" s="30">
        <v>-6.7109199501040822</v>
      </c>
      <c r="I9" s="30">
        <v>-7.6230146047543412</v>
      </c>
      <c r="J9" s="30">
        <v>-5.675082396112721</v>
      </c>
      <c r="K9" s="30">
        <v>-0.60285325962646164</v>
      </c>
      <c r="L9" s="30">
        <v>4.6824747436142733</v>
      </c>
      <c r="M9" s="30">
        <v>0.94551766390222258</v>
      </c>
      <c r="N9" s="30">
        <v>-2.3710446910969258</v>
      </c>
      <c r="O9" s="30">
        <v>-3.5427199916687009</v>
      </c>
      <c r="P9" s="30">
        <v>-4.7160331698287798</v>
      </c>
      <c r="Q9" s="30">
        <v>-0.7093985634358948</v>
      </c>
      <c r="R9" s="30">
        <v>3.6091073966640916</v>
      </c>
      <c r="S9" s="30">
        <v>-2.1432109819962095</v>
      </c>
      <c r="T9" s="30">
        <v>-4.9042754161964126</v>
      </c>
      <c r="U9" s="30">
        <v>-4.3951384296982008</v>
      </c>
      <c r="V9" s="30">
        <v>-4.1404219635520363</v>
      </c>
      <c r="W9" s="30">
        <v>0.15273749117124499</v>
      </c>
      <c r="X9" s="30">
        <v>1.7900287684361516</v>
      </c>
      <c r="Y9" s="30">
        <v>1.2151282581781013</v>
      </c>
      <c r="Z9" s="30">
        <v>1.499365829899052</v>
      </c>
      <c r="AA9" s="30">
        <v>0.99158245366458597</v>
      </c>
      <c r="AB9" s="30">
        <v>0.32297675912771978</v>
      </c>
      <c r="AC9" s="30">
        <v>1.582807435832549</v>
      </c>
      <c r="AD9" s="30">
        <v>2.0916426000514616</v>
      </c>
      <c r="AE9" s="30">
        <v>1.1945154832369929</v>
      </c>
      <c r="AF9" s="30">
        <v>-0.87105254738482796</v>
      </c>
      <c r="AG9" s="30">
        <v>-0.76169801502097934</v>
      </c>
      <c r="AH9" s="30">
        <v>-0.41383277346352981</v>
      </c>
      <c r="AI9" s="30">
        <v>-5.3674194918383891E-2</v>
      </c>
      <c r="AJ9" s="30">
        <v>0.4790857818606914</v>
      </c>
      <c r="AK9" s="30">
        <v>0.97166197857939673</v>
      </c>
      <c r="AL9" s="30">
        <v>1.6020902021348296</v>
      </c>
      <c r="AM9" s="30">
        <v>4.1991200909521291</v>
      </c>
      <c r="AN9" s="30">
        <v>4.6880667605051665</v>
      </c>
      <c r="AO9" s="30">
        <v>3.9826018297849375</v>
      </c>
      <c r="AP9" s="30">
        <v>3.37049385120762E-3</v>
      </c>
      <c r="AQ9" s="30">
        <v>0.85808169460587413</v>
      </c>
      <c r="AR9" s="30">
        <v>3.0420114027888223</v>
      </c>
      <c r="AS9" s="30">
        <v>4.6095454932792217</v>
      </c>
      <c r="AT9" s="30">
        <v>5.9850923188262657</v>
      </c>
      <c r="AU9" s="30">
        <v>7.1204458872053227</v>
      </c>
    </row>
    <row r="10" spans="1:47" x14ac:dyDescent="0.3">
      <c r="A10" s="20"/>
      <c r="B10" s="2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>
        <v>2.1937408118363639</v>
      </c>
      <c r="AT10" s="31">
        <v>4.2564221562485169</v>
      </c>
      <c r="AU10" s="31">
        <v>5.0431853642917721</v>
      </c>
    </row>
    <row r="11" spans="1:47" x14ac:dyDescent="0.3">
      <c r="A11" s="20"/>
      <c r="B11" s="20" t="s">
        <v>86</v>
      </c>
      <c r="C11" s="31">
        <v>3.7938117380498161E-2</v>
      </c>
      <c r="D11" s="31">
        <v>-1.7475449324081227</v>
      </c>
      <c r="E11" s="31">
        <v>-2.2199515136978092</v>
      </c>
      <c r="F11" s="31">
        <v>-2.3778178476448062</v>
      </c>
      <c r="G11" s="31">
        <v>-1.5544835549880669</v>
      </c>
      <c r="H11" s="31">
        <v>-3.7885625200598141</v>
      </c>
      <c r="I11" s="31">
        <v>-4.8103185306858389</v>
      </c>
      <c r="J11" s="31">
        <v>-4.8517159285704823</v>
      </c>
      <c r="K11" s="31">
        <v>-0.90019810152979685</v>
      </c>
      <c r="L11" s="31">
        <v>3.8988996018894051</v>
      </c>
      <c r="M11" s="31">
        <v>1.4086283564257602</v>
      </c>
      <c r="N11" s="31">
        <v>-0.42300327822386469</v>
      </c>
      <c r="O11" s="31">
        <v>1.9865719579450658E-2</v>
      </c>
      <c r="P11" s="31">
        <v>-3.3847805633305659</v>
      </c>
      <c r="Q11" s="31">
        <v>-0.1659602143817919</v>
      </c>
      <c r="R11" s="31">
        <v>2.216631228255193</v>
      </c>
      <c r="S11" s="31">
        <v>-1.5290745017750735</v>
      </c>
      <c r="T11" s="31">
        <v>-4.6954906044852978</v>
      </c>
      <c r="U11" s="31">
        <v>9.8692805907036572E-3</v>
      </c>
      <c r="V11" s="31">
        <v>-4.393964001280632</v>
      </c>
      <c r="W11" s="31">
        <v>-0.28926078316087706</v>
      </c>
      <c r="X11" s="31">
        <v>1.3963992584428082</v>
      </c>
      <c r="Y11" s="31">
        <v>0.55069849348443567</v>
      </c>
      <c r="Z11" s="31">
        <v>0.53913220052735844</v>
      </c>
      <c r="AA11" s="31">
        <v>0.45181025545035958</v>
      </c>
      <c r="AB11" s="31">
        <v>-4.3469066253316882E-2</v>
      </c>
      <c r="AC11" s="31">
        <v>1.0668229116068406</v>
      </c>
      <c r="AD11" s="31">
        <v>0.97258164016843229</v>
      </c>
      <c r="AE11" s="31">
        <v>0.74629520901615021</v>
      </c>
      <c r="AF11" s="31">
        <v>-1.0404239914987174</v>
      </c>
      <c r="AG11" s="31">
        <v>-0.52475581415829986</v>
      </c>
      <c r="AH11" s="31">
        <v>-0.83831874561301556</v>
      </c>
      <c r="AI11" s="31">
        <v>-0.10220346057946378</v>
      </c>
      <c r="AJ11" s="31">
        <v>0.27549029447454748</v>
      </c>
      <c r="AK11" s="31">
        <v>0.56414515938423249</v>
      </c>
      <c r="AL11" s="31">
        <v>1.1312578183705411</v>
      </c>
      <c r="AM11" s="31">
        <v>3.3311416830719565</v>
      </c>
      <c r="AN11" s="31">
        <v>3.2068371931878783</v>
      </c>
      <c r="AO11" s="31">
        <v>3.4970422680855284</v>
      </c>
      <c r="AP11" s="31">
        <v>-0.21951278607792654</v>
      </c>
      <c r="AQ11" s="31">
        <v>1.1430783755306357</v>
      </c>
      <c r="AR11" s="31">
        <v>1.9622669637003154</v>
      </c>
      <c r="AS11" s="31">
        <v>15.911209035831714</v>
      </c>
      <c r="AT11" s="31">
        <v>17.185463465244649</v>
      </c>
      <c r="AU11" s="31">
        <v>18.114535440466565</v>
      </c>
    </row>
    <row r="12" spans="1:47" x14ac:dyDescent="0.3">
      <c r="A12" s="20"/>
      <c r="B12" s="20" t="s">
        <v>87</v>
      </c>
      <c r="C12" s="31">
        <v>16.004582356871875</v>
      </c>
      <c r="D12" s="31">
        <v>15.39339451614735</v>
      </c>
      <c r="E12" s="31">
        <v>15.120336421075077</v>
      </c>
      <c r="F12" s="31">
        <v>14.661189512285956</v>
      </c>
      <c r="G12" s="31">
        <v>15.40700288172645</v>
      </c>
      <c r="H12" s="31">
        <v>15.666251494108595</v>
      </c>
      <c r="I12" s="31">
        <v>14.913691060786352</v>
      </c>
      <c r="J12" s="31">
        <v>14.728973824098281</v>
      </c>
      <c r="K12" s="31">
        <v>15.778761944183863</v>
      </c>
      <c r="L12" s="31">
        <v>18.067854397862064</v>
      </c>
      <c r="M12" s="31">
        <v>20.048833730498149</v>
      </c>
      <c r="N12" s="31">
        <v>17.376529402827707</v>
      </c>
      <c r="O12" s="31">
        <v>16.865995922953608</v>
      </c>
      <c r="P12" s="31">
        <v>13.719691090905798</v>
      </c>
      <c r="Q12" s="31">
        <v>15.928926458801399</v>
      </c>
      <c r="R12" s="31">
        <v>17.247024953556213</v>
      </c>
      <c r="S12" s="31">
        <v>15.041362543312429</v>
      </c>
      <c r="T12" s="31">
        <v>11.403984468820555</v>
      </c>
      <c r="U12" s="31">
        <v>11.931021574966046</v>
      </c>
      <c r="V12" s="31">
        <v>8.6799499011571601</v>
      </c>
      <c r="W12" s="31">
        <v>11.724474261704081</v>
      </c>
      <c r="X12" s="31">
        <v>12.126405773637114</v>
      </c>
      <c r="Y12" s="31">
        <v>13.563459866473014</v>
      </c>
      <c r="Z12" s="31">
        <v>13.686412335282389</v>
      </c>
      <c r="AA12" s="31">
        <v>14.693212870946677</v>
      </c>
      <c r="AB12" s="31">
        <v>15.261862651591374</v>
      </c>
      <c r="AC12" s="31">
        <v>15.817119360039227</v>
      </c>
      <c r="AD12" s="31">
        <v>15.953711897424633</v>
      </c>
      <c r="AE12" s="31">
        <v>15.752484368246074</v>
      </c>
      <c r="AF12" s="31">
        <v>14.609415951878763</v>
      </c>
      <c r="AG12" s="31">
        <v>14.96092322239789</v>
      </c>
      <c r="AH12" s="31">
        <v>14.112485334671241</v>
      </c>
      <c r="AI12" s="31">
        <v>14.357939634389602</v>
      </c>
      <c r="AJ12" s="31">
        <v>14.833550173050714</v>
      </c>
      <c r="AK12" s="31">
        <v>14.848694089571746</v>
      </c>
      <c r="AL12" s="31">
        <v>15.677009354142246</v>
      </c>
      <c r="AM12" s="31">
        <v>17.546667874651</v>
      </c>
      <c r="AN12" s="31">
        <v>18.094642783142064</v>
      </c>
      <c r="AO12" s="31">
        <v>18.325923561502318</v>
      </c>
      <c r="AP12" s="31">
        <v>15.911209035831714</v>
      </c>
      <c r="AQ12" s="31">
        <v>17.185463465244649</v>
      </c>
      <c r="AR12" s="31">
        <v>18.114535440466565</v>
      </c>
      <c r="AS12" s="31">
        <v>13.717468223995349</v>
      </c>
      <c r="AT12" s="31">
        <v>12.92904130899613</v>
      </c>
      <c r="AU12" s="31">
        <v>13.07135007617479</v>
      </c>
    </row>
    <row r="13" spans="1:47" x14ac:dyDescent="0.3">
      <c r="A13" s="20"/>
      <c r="B13" s="20" t="s">
        <v>88</v>
      </c>
      <c r="C13" s="31">
        <v>13.663433371423713</v>
      </c>
      <c r="D13" s="31">
        <v>13.162462394022768</v>
      </c>
      <c r="E13" s="31">
        <v>12.857959167337711</v>
      </c>
      <c r="F13" s="31">
        <v>12.886505299460902</v>
      </c>
      <c r="G13" s="31">
        <v>13.366855274884415</v>
      </c>
      <c r="H13" s="31">
        <v>14.2189752733752</v>
      </c>
      <c r="I13" s="31">
        <v>13.203553746836313</v>
      </c>
      <c r="J13" s="31">
        <v>13.243032353093577</v>
      </c>
      <c r="K13" s="31">
        <v>14.583960055405553</v>
      </c>
      <c r="L13" s="31">
        <v>15.918738066069299</v>
      </c>
      <c r="M13" s="31">
        <v>18.157798402693704</v>
      </c>
      <c r="N13" s="31">
        <v>15.383961329088974</v>
      </c>
      <c r="O13" s="31">
        <v>14.89266777806151</v>
      </c>
      <c r="P13" s="31">
        <v>11.899840453299197</v>
      </c>
      <c r="Q13" s="31">
        <v>12.94652378270508</v>
      </c>
      <c r="R13" s="31">
        <v>14.971951470695421</v>
      </c>
      <c r="S13" s="31">
        <v>13.304683558950829</v>
      </c>
      <c r="T13" s="31">
        <v>10.327834742323933</v>
      </c>
      <c r="U13" s="31">
        <v>10.380965811232091</v>
      </c>
      <c r="V13" s="31">
        <v>8.1149184343830196</v>
      </c>
      <c r="W13" s="31">
        <v>10.932215866649981</v>
      </c>
      <c r="X13" s="31">
        <v>11.157771899380039</v>
      </c>
      <c r="Y13" s="31">
        <v>12.25278649347781</v>
      </c>
      <c r="Z13" s="31">
        <v>12.400122780650888</v>
      </c>
      <c r="AA13" s="31">
        <v>13.166038469873749</v>
      </c>
      <c r="AB13" s="31">
        <v>13.609518119518549</v>
      </c>
      <c r="AC13" s="31">
        <v>14.04707095768088</v>
      </c>
      <c r="AD13" s="31">
        <v>14.158526864160715</v>
      </c>
      <c r="AE13" s="31">
        <v>13.918376328698297</v>
      </c>
      <c r="AF13" s="31">
        <v>12.654298487719069</v>
      </c>
      <c r="AG13" s="31">
        <v>12.309473137142746</v>
      </c>
      <c r="AH13" s="31">
        <v>12.253035675664423</v>
      </c>
      <c r="AI13" s="31">
        <v>12.10517661742151</v>
      </c>
      <c r="AJ13" s="31">
        <v>12.882978792491821</v>
      </c>
      <c r="AK13" s="31">
        <v>13.06738529972119</v>
      </c>
      <c r="AL13" s="31">
        <v>13.591167727709125</v>
      </c>
      <c r="AM13" s="31">
        <v>15.154848304370969</v>
      </c>
      <c r="AN13" s="31">
        <v>15.600594268472767</v>
      </c>
      <c r="AO13" s="31">
        <v>15.707596508270768</v>
      </c>
      <c r="AP13" s="31">
        <v>13.74927951669958</v>
      </c>
      <c r="AQ13" s="31">
        <v>14.820142458099996</v>
      </c>
      <c r="AR13" s="31">
        <v>15.513912477586411</v>
      </c>
      <c r="AS13" s="31">
        <v>12.44433563386176</v>
      </c>
      <c r="AT13" s="31">
        <v>11.832701906485404</v>
      </c>
      <c r="AU13" s="31">
        <v>11.998771627051438</v>
      </c>
    </row>
    <row r="14" spans="1:47" x14ac:dyDescent="0.3">
      <c r="A14" s="20"/>
      <c r="B14" s="20" t="s">
        <v>89</v>
      </c>
      <c r="C14" s="31">
        <v>2.3411489854481604</v>
      </c>
      <c r="D14" s="31">
        <v>2.2309321221245821</v>
      </c>
      <c r="E14" s="31">
        <v>2.2623772537373674</v>
      </c>
      <c r="F14" s="31">
        <v>1.774684212825052</v>
      </c>
      <c r="G14" s="31">
        <v>2.0401476068420377</v>
      </c>
      <c r="H14" s="31">
        <v>1.4472762207333956</v>
      </c>
      <c r="I14" s="31">
        <v>1.71013731395004</v>
      </c>
      <c r="J14" s="31">
        <v>1.4859414710047023</v>
      </c>
      <c r="K14" s="31">
        <v>1.1948018887783118</v>
      </c>
      <c r="L14" s="31">
        <v>2.1491163317927637</v>
      </c>
      <c r="M14" s="31">
        <v>1.8910353278044452</v>
      </c>
      <c r="N14" s="31">
        <v>1.992568073738731</v>
      </c>
      <c r="O14" s="31">
        <v>1.9733281448920987</v>
      </c>
      <c r="P14" s="31">
        <v>1.8198506376066013</v>
      </c>
      <c r="Q14" s="31">
        <v>2.9824026760963189</v>
      </c>
      <c r="R14" s="31">
        <v>2.2750734828607917</v>
      </c>
      <c r="S14" s="31">
        <v>1.7366789843616008</v>
      </c>
      <c r="T14" s="31">
        <v>1.0761497264966209</v>
      </c>
      <c r="U14" s="31">
        <v>1.550055763733954</v>
      </c>
      <c r="V14" s="31">
        <v>0.56503146677414084</v>
      </c>
      <c r="W14" s="31">
        <v>0.79225839505409767</v>
      </c>
      <c r="X14" s="31">
        <v>0.96863387425707437</v>
      </c>
      <c r="Y14" s="31">
        <v>1.3106733729952025</v>
      </c>
      <c r="Z14" s="31">
        <v>1.2862895546315025</v>
      </c>
      <c r="AA14" s="31">
        <v>1.5271744010729273</v>
      </c>
      <c r="AB14" s="31">
        <v>1.6523445320728252</v>
      </c>
      <c r="AC14" s="31">
        <v>1.7700484023583469</v>
      </c>
      <c r="AD14" s="31">
        <v>1.7951850332639159</v>
      </c>
      <c r="AE14" s="31">
        <v>1.834108039547776</v>
      </c>
      <c r="AF14" s="31">
        <v>1.9551174641596931</v>
      </c>
      <c r="AG14" s="31">
        <v>2.6514500852551444</v>
      </c>
      <c r="AH14" s="31">
        <v>1.8594496590068184</v>
      </c>
      <c r="AI14" s="31">
        <v>2.2527630169680912</v>
      </c>
      <c r="AJ14" s="31">
        <v>1.9505713805588949</v>
      </c>
      <c r="AK14" s="31">
        <v>1.7813087898505533</v>
      </c>
      <c r="AL14" s="31">
        <v>2.0858416264331199</v>
      </c>
      <c r="AM14" s="31">
        <v>2.3918195702800316</v>
      </c>
      <c r="AN14" s="31">
        <v>2.494048514669295</v>
      </c>
      <c r="AO14" s="31">
        <v>2.6183270532315479</v>
      </c>
      <c r="AP14" s="31">
        <v>2.1619295191321313</v>
      </c>
      <c r="AQ14" s="31">
        <v>2.3653210071446527</v>
      </c>
      <c r="AR14" s="31">
        <v>2.6006229628801485</v>
      </c>
      <c r="AS14" s="31">
        <v>1.2731325901335881</v>
      </c>
      <c r="AT14" s="31">
        <v>1.0963394025107278</v>
      </c>
      <c r="AU14" s="31">
        <v>1.0725784491233514</v>
      </c>
    </row>
    <row r="15" spans="1:47" x14ac:dyDescent="0.3">
      <c r="A15" s="20"/>
      <c r="B15" s="2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0"/>
      <c r="AT15" s="30"/>
      <c r="AU15" s="30"/>
    </row>
    <row r="16" spans="1:47" x14ac:dyDescent="0.3">
      <c r="A16" s="20"/>
      <c r="B16" s="20" t="s">
        <v>90</v>
      </c>
      <c r="C16" s="31">
        <v>16.150215775203463</v>
      </c>
      <c r="D16" s="31">
        <v>17.289816762746177</v>
      </c>
      <c r="E16" s="31">
        <v>17.486969175529811</v>
      </c>
      <c r="F16" s="31">
        <v>17.120839561639976</v>
      </c>
      <c r="G16" s="31">
        <v>17.074666107312698</v>
      </c>
      <c r="H16" s="31">
        <v>19.456230828872997</v>
      </c>
      <c r="I16" s="31">
        <v>19.835543179229223</v>
      </c>
      <c r="J16" s="31">
        <v>19.622838047690859</v>
      </c>
      <c r="K16" s="31">
        <v>16.741289245038487</v>
      </c>
      <c r="L16" s="31">
        <v>14.213649788485405</v>
      </c>
      <c r="M16" s="31">
        <v>18.678797931782682</v>
      </c>
      <c r="N16" s="31">
        <v>17.97763932451425</v>
      </c>
      <c r="O16" s="31">
        <v>17.038165492642182</v>
      </c>
      <c r="P16" s="31">
        <v>17.175282963092652</v>
      </c>
      <c r="Q16" s="31">
        <v>16.25759276571436</v>
      </c>
      <c r="R16" s="31">
        <v>15.085854232222658</v>
      </c>
      <c r="S16" s="31">
        <v>16.607715868586013</v>
      </c>
      <c r="T16" s="31">
        <v>16.122024217286498</v>
      </c>
      <c r="U16" s="31">
        <v>12.383470090106927</v>
      </c>
      <c r="V16" s="31">
        <v>13.093711665827664</v>
      </c>
      <c r="W16" s="31">
        <v>12.018919956851439</v>
      </c>
      <c r="X16" s="31">
        <v>10.817960278233878</v>
      </c>
      <c r="Y16" s="31">
        <v>13.074080349158717</v>
      </c>
      <c r="Z16" s="31">
        <v>13.063138477905349</v>
      </c>
      <c r="AA16" s="31">
        <v>14.569643019051515</v>
      </c>
      <c r="AB16" s="31">
        <v>15.531606559368408</v>
      </c>
      <c r="AC16" s="31">
        <v>15.171765477338752</v>
      </c>
      <c r="AD16" s="31">
        <v>15.103297387741431</v>
      </c>
      <c r="AE16" s="31">
        <v>15.326253986814677</v>
      </c>
      <c r="AF16" s="31">
        <v>15.958738240340953</v>
      </c>
      <c r="AG16" s="31">
        <v>15.773091283528263</v>
      </c>
      <c r="AH16" s="31">
        <v>15.104701662727507</v>
      </c>
      <c r="AI16" s="31">
        <v>14.646010005756546</v>
      </c>
      <c r="AJ16" s="31">
        <v>14.727267031971071</v>
      </c>
      <c r="AK16" s="31">
        <v>14.363817739880588</v>
      </c>
      <c r="AL16" s="31">
        <v>14.693415733191509</v>
      </c>
      <c r="AM16" s="31">
        <v>14.334895435183292</v>
      </c>
      <c r="AN16" s="31">
        <v>15.002545828409964</v>
      </c>
      <c r="AO16" s="31">
        <v>14.93504018627527</v>
      </c>
      <c r="AP16" s="31">
        <v>16.246765281223919</v>
      </c>
      <c r="AQ16" s="31">
        <v>16.214245647973272</v>
      </c>
      <c r="AR16" s="31">
        <v>16.21190586576683</v>
      </c>
      <c r="AS16" s="31">
        <v>2.4158046814428578</v>
      </c>
      <c r="AT16" s="31">
        <v>1.7286701625777479</v>
      </c>
      <c r="AU16" s="31">
        <v>2.0772605229135515</v>
      </c>
    </row>
    <row r="17" spans="1:47" x14ac:dyDescent="0.3">
      <c r="A17" s="20"/>
      <c r="B17" s="20" t="s">
        <v>91</v>
      </c>
      <c r="C17" s="31">
        <v>12.270737320488006</v>
      </c>
      <c r="D17" s="31">
        <v>12.633038329095218</v>
      </c>
      <c r="E17" s="31">
        <v>13.029635417730342</v>
      </c>
      <c r="F17" s="31">
        <v>12.840216377281953</v>
      </c>
      <c r="G17" s="31">
        <v>12.454918483470566</v>
      </c>
      <c r="H17" s="31">
        <v>14.460719282344986</v>
      </c>
      <c r="I17" s="31">
        <v>14.793639394728062</v>
      </c>
      <c r="J17" s="31">
        <v>15.741103761897488</v>
      </c>
      <c r="K17" s="31">
        <v>13.271769521627325</v>
      </c>
      <c r="L17" s="31">
        <v>9.9832302169881775</v>
      </c>
      <c r="M17" s="31">
        <v>13.43021008318259</v>
      </c>
      <c r="N17" s="31">
        <v>12.77915166844728</v>
      </c>
      <c r="O17" s="31">
        <v>12.853120567904575</v>
      </c>
      <c r="P17" s="31">
        <v>13.245255321568667</v>
      </c>
      <c r="Q17" s="31">
        <v>12.113468588945496</v>
      </c>
      <c r="R17" s="31">
        <v>11.862584985862874</v>
      </c>
      <c r="S17" s="31">
        <v>13.000346956769031</v>
      </c>
      <c r="T17" s="31">
        <v>13.151582996821562</v>
      </c>
      <c r="U17" s="31">
        <v>10.198934417903274</v>
      </c>
      <c r="V17" s="31">
        <v>10.168994679496532</v>
      </c>
      <c r="W17" s="31">
        <v>10.255328120960709</v>
      </c>
      <c r="X17" s="31">
        <v>8.8592929667780602</v>
      </c>
      <c r="Y17" s="31">
        <v>9.876323569902894</v>
      </c>
      <c r="Z17" s="31">
        <v>9.3894971367507249</v>
      </c>
      <c r="AA17" s="31">
        <v>10.165506344652847</v>
      </c>
      <c r="AB17" s="31">
        <v>11.371601820343338</v>
      </c>
      <c r="AC17" s="31">
        <v>11.488954251909989</v>
      </c>
      <c r="AD17" s="31">
        <v>11.424809780579679</v>
      </c>
      <c r="AE17" s="31">
        <v>11.944942223383121</v>
      </c>
      <c r="AF17" s="31">
        <v>12.572815857548516</v>
      </c>
      <c r="AG17" s="31">
        <v>12.947825091258883</v>
      </c>
      <c r="AH17" s="31">
        <v>12.868519471455279</v>
      </c>
      <c r="AI17" s="31">
        <v>12.664478119548782</v>
      </c>
      <c r="AJ17" s="31">
        <v>12.823649161703193</v>
      </c>
      <c r="AK17" s="31">
        <v>12.558529827488613</v>
      </c>
      <c r="AL17" s="31">
        <v>12.822412615878886</v>
      </c>
      <c r="AM17" s="31">
        <v>12.356903620802548</v>
      </c>
      <c r="AN17" s="31">
        <v>12.847823104005235</v>
      </c>
      <c r="AO17" s="31">
        <v>12.541458407067601</v>
      </c>
      <c r="AP17" s="31">
        <v>12.44433563386176</v>
      </c>
      <c r="AQ17" s="31">
        <v>11.832701906485404</v>
      </c>
      <c r="AR17" s="31">
        <v>11.998771627051438</v>
      </c>
      <c r="AS17" s="30"/>
      <c r="AT17" s="30"/>
      <c r="AU17" s="30"/>
    </row>
    <row r="18" spans="1:47" x14ac:dyDescent="0.3">
      <c r="A18" s="20"/>
      <c r="B18" s="20" t="s">
        <v>92</v>
      </c>
      <c r="C18" s="31">
        <v>3.8794784547154566</v>
      </c>
      <c r="D18" s="31">
        <v>4.6567784336509632</v>
      </c>
      <c r="E18" s="31">
        <v>4.4573337577994687</v>
      </c>
      <c r="F18" s="31">
        <v>4.2806231843580198</v>
      </c>
      <c r="G18" s="31">
        <v>4.619747623842132</v>
      </c>
      <c r="H18" s="31">
        <v>4.9955115465280091</v>
      </c>
      <c r="I18" s="31">
        <v>5.0419037845011605</v>
      </c>
      <c r="J18" s="31">
        <v>3.8817342857933692</v>
      </c>
      <c r="K18" s="31">
        <v>3.4695197234111621</v>
      </c>
      <c r="L18" s="31">
        <v>4.2304195714972259</v>
      </c>
      <c r="M18" s="31">
        <v>5.248587848600093</v>
      </c>
      <c r="N18" s="31">
        <v>5.1984876560669688</v>
      </c>
      <c r="O18" s="31">
        <v>4.1850449247376051</v>
      </c>
      <c r="P18" s="31">
        <v>3.9300276415239832</v>
      </c>
      <c r="Q18" s="31">
        <v>4.1441241767688624</v>
      </c>
      <c r="R18" s="31">
        <v>3.2232692463597847</v>
      </c>
      <c r="S18" s="31">
        <v>3.607368911816982</v>
      </c>
      <c r="T18" s="31">
        <v>2.9704412204649366</v>
      </c>
      <c r="U18" s="31">
        <v>2.1845356722036526</v>
      </c>
      <c r="V18" s="31">
        <v>2.9247169863311329</v>
      </c>
      <c r="W18" s="31">
        <v>1.7635918358907297</v>
      </c>
      <c r="X18" s="31">
        <v>1.9586673114558171</v>
      </c>
      <c r="Y18" s="31">
        <v>3.1977567792558248</v>
      </c>
      <c r="Z18" s="31">
        <v>3.6736413411546236</v>
      </c>
      <c r="AA18" s="31">
        <v>4.404136674398667</v>
      </c>
      <c r="AB18" s="31">
        <v>4.1600047390250703</v>
      </c>
      <c r="AC18" s="31">
        <v>3.6828112254287619</v>
      </c>
      <c r="AD18" s="31">
        <v>3.6784876071617512</v>
      </c>
      <c r="AE18" s="31">
        <v>3.3813117634315568</v>
      </c>
      <c r="AF18" s="31">
        <v>3.3859223827924354</v>
      </c>
      <c r="AG18" s="31">
        <v>2.8252661922693791</v>
      </c>
      <c r="AH18" s="31">
        <v>2.2361821912722282</v>
      </c>
      <c r="AI18" s="31">
        <v>1.9815318862077633</v>
      </c>
      <c r="AJ18" s="31">
        <v>1.9036178702678783</v>
      </c>
      <c r="AK18" s="31">
        <v>1.8052879123919785</v>
      </c>
      <c r="AL18" s="31">
        <v>1.8710031173126227</v>
      </c>
      <c r="AM18" s="31">
        <v>1.9779918143807449</v>
      </c>
      <c r="AN18" s="31">
        <v>2.1547227244047291</v>
      </c>
      <c r="AO18" s="31">
        <v>2.3935817792076652</v>
      </c>
      <c r="AP18" s="31">
        <v>3.8024296473621564</v>
      </c>
      <c r="AQ18" s="31">
        <v>4.3815437414878682</v>
      </c>
      <c r="AR18" s="31">
        <v>4.2131342387153907</v>
      </c>
      <c r="AS18" s="30">
        <v>0.1153704106785511</v>
      </c>
      <c r="AT18" s="30">
        <v>0.10619384737049288</v>
      </c>
      <c r="AU18" s="30">
        <v>7.1773631750687544E-2</v>
      </c>
    </row>
    <row r="19" spans="1:47" x14ac:dyDescent="0.3">
      <c r="A19" s="20"/>
      <c r="B19" s="2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0"/>
      <c r="AT19" s="30"/>
      <c r="AU19" s="30"/>
    </row>
    <row r="20" spans="1:47" x14ac:dyDescent="0.3">
      <c r="A20" s="20"/>
      <c r="B20" s="20" t="s">
        <v>93</v>
      </c>
      <c r="C20" s="31">
        <v>0.18357153571208787</v>
      </c>
      <c r="D20" s="31">
        <v>0.14887731419070685</v>
      </c>
      <c r="E20" s="31">
        <v>0.1466812407569219</v>
      </c>
      <c r="F20" s="31">
        <v>8.1832201709212918E-2</v>
      </c>
      <c r="G20" s="31">
        <v>0.11317967059817961</v>
      </c>
      <c r="H20" s="31">
        <v>1.4168147045848221E-3</v>
      </c>
      <c r="I20" s="31">
        <v>0.11153358775703429</v>
      </c>
      <c r="J20" s="31">
        <v>4.2148295022095217E-2</v>
      </c>
      <c r="K20" s="31">
        <v>6.2329199324827403E-2</v>
      </c>
      <c r="L20" s="31">
        <v>4.4694992512744502E-2</v>
      </c>
      <c r="M20" s="31">
        <v>3.8592557710294802E-2</v>
      </c>
      <c r="N20" s="31">
        <v>0.17810664346267988</v>
      </c>
      <c r="O20" s="31">
        <v>0.19203528926802302</v>
      </c>
      <c r="P20" s="31">
        <v>7.0811308856287988E-2</v>
      </c>
      <c r="Q20" s="31">
        <v>0.16270609253116852</v>
      </c>
      <c r="R20" s="31">
        <v>5.5460506921639216E-2</v>
      </c>
      <c r="S20" s="31">
        <v>3.727882349850957E-2</v>
      </c>
      <c r="T20" s="31">
        <v>2.2549143980645871E-2</v>
      </c>
      <c r="U20" s="31">
        <v>0.46231779573158654</v>
      </c>
      <c r="V20" s="31">
        <v>1.9797763389870684E-2</v>
      </c>
      <c r="W20" s="31">
        <v>5.1849119864805088E-3</v>
      </c>
      <c r="X20" s="31">
        <v>8.7953763039572336E-2</v>
      </c>
      <c r="Y20" s="31">
        <v>6.1318976170139101E-2</v>
      </c>
      <c r="Z20" s="31">
        <v>-8.4141656849682833E-2</v>
      </c>
      <c r="AA20" s="31">
        <v>0.32824040355519907</v>
      </c>
      <c r="AB20" s="31">
        <v>0.22627484152371785</v>
      </c>
      <c r="AC20" s="31">
        <v>0.42146902890636617</v>
      </c>
      <c r="AD20" s="31">
        <v>0.12216713048523006</v>
      </c>
      <c r="AE20" s="31">
        <v>0.32006482758475518</v>
      </c>
      <c r="AF20" s="31">
        <v>0.30889829696347121</v>
      </c>
      <c r="AG20" s="31">
        <v>0.28741224697207385</v>
      </c>
      <c r="AH20" s="31">
        <v>0.15389758244325277</v>
      </c>
      <c r="AI20" s="31">
        <v>0.18586691078747952</v>
      </c>
      <c r="AJ20" s="31">
        <v>0.16920715339490394</v>
      </c>
      <c r="AK20" s="31">
        <v>7.9268809693077438E-2</v>
      </c>
      <c r="AL20" s="31">
        <v>0.14766419741980341</v>
      </c>
      <c r="AM20" s="31">
        <v>0.11936924360424846</v>
      </c>
      <c r="AN20" s="31">
        <v>0.11474023845577824</v>
      </c>
      <c r="AO20" s="31">
        <v>0.1061588928584815</v>
      </c>
      <c r="AP20" s="31">
        <v>0.11604345931427763</v>
      </c>
      <c r="AQ20" s="31">
        <v>0.17186055825925892</v>
      </c>
      <c r="AR20" s="31">
        <v>5.9637389000583844E-2</v>
      </c>
      <c r="AS20" s="30">
        <v>6.0322086197700244</v>
      </c>
      <c r="AT20" s="30">
        <v>6.4028213068139825</v>
      </c>
      <c r="AU20" s="30">
        <v>5.3265650656683778</v>
      </c>
    </row>
    <row r="21" spans="1:47" x14ac:dyDescent="0.3">
      <c r="A21" s="20"/>
      <c r="B21" s="2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>
        <v>5.5966707633143731</v>
      </c>
      <c r="AT21" s="31">
        <v>5.9404798293009122</v>
      </c>
      <c r="AU21" s="31">
        <v>5.0290942087101476</v>
      </c>
    </row>
    <row r="22" spans="1:47" x14ac:dyDescent="0.3">
      <c r="A22" s="20"/>
      <c r="B22" s="20" t="s">
        <v>94</v>
      </c>
      <c r="C22" s="31">
        <v>0.21579853864820997</v>
      </c>
      <c r="D22" s="31">
        <v>1.5938411716227046</v>
      </c>
      <c r="E22" s="31">
        <v>0.99618268666528365</v>
      </c>
      <c r="F22" s="31">
        <v>-3.6094338127632637E-2</v>
      </c>
      <c r="G22" s="31">
        <v>-3.0226816185299969</v>
      </c>
      <c r="H22" s="31">
        <v>-2.9223574300442685</v>
      </c>
      <c r="I22" s="31">
        <v>-2.8126960740685032</v>
      </c>
      <c r="J22" s="31">
        <v>-0.8233664675422393</v>
      </c>
      <c r="K22" s="31">
        <v>0.29734484190333532</v>
      </c>
      <c r="L22" s="31">
        <v>0.78357514172486831</v>
      </c>
      <c r="M22" s="31">
        <v>-0.46311069252353759</v>
      </c>
      <c r="N22" s="31">
        <v>-1.9480414128730612</v>
      </c>
      <c r="O22" s="31">
        <v>-3.5625857112481514</v>
      </c>
      <c r="P22" s="31">
        <v>-1.3312526064982142</v>
      </c>
      <c r="Q22" s="31">
        <v>-0.54343834905410293</v>
      </c>
      <c r="R22" s="31">
        <v>1.3924761684088987</v>
      </c>
      <c r="S22" s="31">
        <v>-0.61413648022113609</v>
      </c>
      <c r="T22" s="31">
        <v>-0.20878481171111421</v>
      </c>
      <c r="U22" s="31">
        <v>-4.4050077102889054</v>
      </c>
      <c r="V22" s="31">
        <v>0.25354203772859535</v>
      </c>
      <c r="W22" s="31">
        <v>0.44199827433212202</v>
      </c>
      <c r="X22" s="31">
        <v>0.3936295099933434</v>
      </c>
      <c r="Y22" s="31">
        <v>0.66442976469366566</v>
      </c>
      <c r="Z22" s="31">
        <v>0.96023362937169354</v>
      </c>
      <c r="AA22" s="31">
        <v>0.53977219821422451</v>
      </c>
      <c r="AB22" s="31">
        <v>0.36644582538103665</v>
      </c>
      <c r="AC22" s="31">
        <v>0.51598452422570862</v>
      </c>
      <c r="AD22" s="31">
        <v>1.1190609598830294</v>
      </c>
      <c r="AE22" s="31">
        <v>0.44822027422084271</v>
      </c>
      <c r="AF22" s="31">
        <v>0.16937144411388935</v>
      </c>
      <c r="AG22" s="31">
        <v>-0.23694220086267939</v>
      </c>
      <c r="AH22" s="31">
        <v>0.42448597214948569</v>
      </c>
      <c r="AI22" s="31">
        <v>4.8529265661079887E-2</v>
      </c>
      <c r="AJ22" s="31">
        <v>0.20359548738614391</v>
      </c>
      <c r="AK22" s="31">
        <v>0.40751681919516425</v>
      </c>
      <c r="AL22" s="31">
        <v>0.47083238376428843</v>
      </c>
      <c r="AM22" s="31">
        <v>0.86797840788017178</v>
      </c>
      <c r="AN22" s="31">
        <v>1.4812295673172884</v>
      </c>
      <c r="AO22" s="31">
        <v>0.48555956169940867</v>
      </c>
      <c r="AP22" s="31">
        <v>0.2228832799291342</v>
      </c>
      <c r="AQ22" s="31">
        <v>-0.28499668092476166</v>
      </c>
      <c r="AR22" s="31">
        <v>1.0797444390885074</v>
      </c>
      <c r="AS22" s="31">
        <v>0.43553785645565124</v>
      </c>
      <c r="AT22" s="31">
        <v>0.46234147751306964</v>
      </c>
      <c r="AU22" s="31">
        <v>0.29747085695823094</v>
      </c>
    </row>
    <row r="23" spans="1:47" x14ac:dyDescent="0.3">
      <c r="A23" s="20"/>
      <c r="B23" s="2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0"/>
      <c r="AT23" s="30"/>
      <c r="AU23" s="30"/>
    </row>
    <row r="24" spans="1:47" x14ac:dyDescent="0.3">
      <c r="A24" s="13" t="s">
        <v>95</v>
      </c>
      <c r="B24" s="20"/>
      <c r="C24" s="30">
        <v>1.0757291992728348</v>
      </c>
      <c r="D24" s="30">
        <v>1.2641577426916628</v>
      </c>
      <c r="E24" s="30">
        <v>1.5799477143413743</v>
      </c>
      <c r="F24" s="30">
        <v>2.0909918477145348</v>
      </c>
      <c r="G24" s="30">
        <v>2.2938493635096404</v>
      </c>
      <c r="H24" s="30">
        <v>2.7932501900889766</v>
      </c>
      <c r="I24" s="30">
        <v>2.6459280723267797</v>
      </c>
      <c r="J24" s="30">
        <v>4.121208910106267</v>
      </c>
      <c r="K24" s="30">
        <v>5.5248340093690462</v>
      </c>
      <c r="L24" s="30">
        <v>5.7560214926542237</v>
      </c>
      <c r="M24" s="30">
        <v>5.4801431948618617</v>
      </c>
      <c r="N24" s="30">
        <v>5.610359269074416</v>
      </c>
      <c r="O24" s="30">
        <v>5.1650870906571713</v>
      </c>
      <c r="P24" s="30">
        <v>6.5869175177281072</v>
      </c>
      <c r="Q24" s="30">
        <v>6.8916931495149463</v>
      </c>
      <c r="R24" s="30">
        <v>7.1600635572965396</v>
      </c>
      <c r="S24" s="30">
        <v>5.2735594255879272</v>
      </c>
      <c r="T24" s="30">
        <v>5.1226875685901083</v>
      </c>
      <c r="U24" s="30">
        <v>7.3757097217668486</v>
      </c>
      <c r="V24" s="30">
        <v>6.8017934452303601</v>
      </c>
      <c r="W24" s="30">
        <v>8.8858203138596998</v>
      </c>
      <c r="X24" s="30">
        <v>4.6637361432154254</v>
      </c>
      <c r="Y24" s="30">
        <v>5.1182285738604678</v>
      </c>
      <c r="Z24" s="30">
        <v>4.5796987652936361</v>
      </c>
      <c r="AA24" s="30">
        <v>3.7900953048703272</v>
      </c>
      <c r="AB24" s="30">
        <v>3.5422579313921472</v>
      </c>
      <c r="AC24" s="30">
        <v>2.6663442962029071</v>
      </c>
      <c r="AD24" s="30">
        <v>2.0273312862533399</v>
      </c>
      <c r="AE24" s="30">
        <v>2.1793837390707735</v>
      </c>
      <c r="AF24" s="30">
        <v>2.3530724261366363</v>
      </c>
      <c r="AG24" s="30">
        <v>2.4789045225717654</v>
      </c>
      <c r="AH24" s="30">
        <v>2.2545574163223305</v>
      </c>
      <c r="AI24" s="30">
        <v>2.1445403812452093</v>
      </c>
      <c r="AJ24" s="30">
        <v>2.1581249404940923</v>
      </c>
      <c r="AK24" s="30">
        <v>2.0456857326208588</v>
      </c>
      <c r="AL24" s="30">
        <v>1.934619933337097</v>
      </c>
      <c r="AM24" s="30">
        <v>1.8727455743339581</v>
      </c>
      <c r="AN24" s="30">
        <v>1.7905789334691835</v>
      </c>
      <c r="AO24" s="30">
        <v>1.5857594299565811</v>
      </c>
      <c r="AP24" s="30">
        <v>1.3106632096634592</v>
      </c>
      <c r="AQ24" s="30">
        <v>1.1696168352230973</v>
      </c>
      <c r="AR24" s="30">
        <v>1.1763569495011916</v>
      </c>
      <c r="AS24" s="30">
        <v>-1.307292715812252</v>
      </c>
      <c r="AT24" s="30">
        <v>-0.31153514061722387</v>
      </c>
      <c r="AU24" s="30">
        <v>1.8656544532876331</v>
      </c>
    </row>
    <row r="25" spans="1:47" x14ac:dyDescent="0.3">
      <c r="A25" s="20"/>
      <c r="B25" s="32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</row>
    <row r="26" spans="1:47" x14ac:dyDescent="0.3">
      <c r="A26" s="13" t="s">
        <v>96</v>
      </c>
      <c r="B26" s="20"/>
      <c r="C26" s="30">
        <v>-0.82199254324412674</v>
      </c>
      <c r="D26" s="30">
        <v>-1.417861503477081</v>
      </c>
      <c r="E26" s="30">
        <v>-2.8037165413738996</v>
      </c>
      <c r="F26" s="30">
        <v>-4.5049040334869739</v>
      </c>
      <c r="G26" s="30">
        <v>-6.8710145370277047</v>
      </c>
      <c r="H26" s="30">
        <v>-9.5041701401930592</v>
      </c>
      <c r="I26" s="30">
        <v>-10.268942677081121</v>
      </c>
      <c r="J26" s="30">
        <v>-9.796291306218988</v>
      </c>
      <c r="K26" s="30">
        <v>-6.1276872689955084</v>
      </c>
      <c r="L26" s="30">
        <v>-1.0735467490399513</v>
      </c>
      <c r="M26" s="30">
        <v>-4.5346255309596391</v>
      </c>
      <c r="N26" s="30">
        <v>-7.9814039601713418</v>
      </c>
      <c r="O26" s="30">
        <v>-8.7078070823258713</v>
      </c>
      <c r="P26" s="30">
        <v>-11.302950687556887</v>
      </c>
      <c r="Q26" s="30">
        <v>-7.6010917129508409</v>
      </c>
      <c r="R26" s="30">
        <v>-3.5509561606324476</v>
      </c>
      <c r="S26" s="30">
        <v>-7.4167704075841367</v>
      </c>
      <c r="T26" s="30">
        <v>-10.02696298478652</v>
      </c>
      <c r="U26" s="30">
        <v>-11.770848151465049</v>
      </c>
      <c r="V26" s="30">
        <v>-10.942215408782396</v>
      </c>
      <c r="W26" s="30">
        <v>-8.7330828226884556</v>
      </c>
      <c r="X26" s="30">
        <v>-2.8737073747792738</v>
      </c>
      <c r="Y26" s="30">
        <v>-3.9031003156823663</v>
      </c>
      <c r="Z26" s="30">
        <v>-3.0803329353945843</v>
      </c>
      <c r="AA26" s="30">
        <v>-2.7985128512057411</v>
      </c>
      <c r="AB26" s="30">
        <v>-3.2192811722644272</v>
      </c>
      <c r="AC26" s="30">
        <v>-1.0835368603703581</v>
      </c>
      <c r="AD26" s="30">
        <v>6.4311313798121855E-2</v>
      </c>
      <c r="AE26" s="30">
        <v>-0.98486825583378057</v>
      </c>
      <c r="AF26" s="30">
        <v>-3.2241249735214637</v>
      </c>
      <c r="AG26" s="30">
        <v>-3.2406025375927445</v>
      </c>
      <c r="AH26" s="30">
        <v>-2.6683901897858604</v>
      </c>
      <c r="AI26" s="30">
        <v>-2.1982145761635934</v>
      </c>
      <c r="AJ26" s="30">
        <v>-1.6790391586334013</v>
      </c>
      <c r="AK26" s="30">
        <v>-1.0740237540414619</v>
      </c>
      <c r="AL26" s="30">
        <v>-0.33252973120226775</v>
      </c>
      <c r="AM26" s="30">
        <v>2.3263745166181709</v>
      </c>
      <c r="AN26" s="30">
        <v>2.8974878270359832</v>
      </c>
      <c r="AO26" s="30">
        <v>2.3968423998283557</v>
      </c>
      <c r="AP26" s="30">
        <v>-1.3072927158122516</v>
      </c>
      <c r="AQ26" s="30">
        <v>-0.31153514061722315</v>
      </c>
      <c r="AR26" s="30">
        <v>1.8656544532876311</v>
      </c>
      <c r="AS26" s="30">
        <v>1.307292715812252</v>
      </c>
      <c r="AT26" s="30">
        <v>0.31153514061722387</v>
      </c>
      <c r="AU26" s="30">
        <v>-1.8656544532876331</v>
      </c>
    </row>
    <row r="27" spans="1:47" x14ac:dyDescent="0.3"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1">
        <v>1.0642706678428087</v>
      </c>
      <c r="AT27" s="31">
        <v>-0.47782567007171012</v>
      </c>
      <c r="AU27" s="31">
        <v>0.15341003764743824</v>
      </c>
    </row>
    <row r="28" spans="1:47" x14ac:dyDescent="0.3">
      <c r="A28" s="13" t="s">
        <v>97</v>
      </c>
      <c r="C28" s="30">
        <v>0.82199254324412674</v>
      </c>
      <c r="D28" s="30">
        <v>1.417861503477081</v>
      </c>
      <c r="E28" s="30">
        <v>2.8037165413738996</v>
      </c>
      <c r="F28" s="30">
        <v>4.5049040334869739</v>
      </c>
      <c r="G28" s="30">
        <v>6.8710145370277047</v>
      </c>
      <c r="H28" s="30">
        <v>9.5041701401930592</v>
      </c>
      <c r="I28" s="30">
        <v>10.268942677081121</v>
      </c>
      <c r="J28" s="30">
        <v>9.796291306218988</v>
      </c>
      <c r="K28" s="30">
        <v>6.1276872689955084</v>
      </c>
      <c r="L28" s="30">
        <v>1.0735467490399513</v>
      </c>
      <c r="M28" s="30">
        <v>4.5346255309596391</v>
      </c>
      <c r="N28" s="30">
        <v>7.9814039601713418</v>
      </c>
      <c r="O28" s="30">
        <v>8.7078070823258713</v>
      </c>
      <c r="P28" s="30">
        <v>11.302950687556887</v>
      </c>
      <c r="Q28" s="30">
        <v>7.6010917129508409</v>
      </c>
      <c r="R28" s="30">
        <v>3.5509561606324476</v>
      </c>
      <c r="S28" s="30">
        <v>7.4167704075841367</v>
      </c>
      <c r="T28" s="30">
        <v>10.02696298478652</v>
      </c>
      <c r="U28" s="30">
        <v>11.770848151465049</v>
      </c>
      <c r="V28" s="30">
        <v>10.942215408782396</v>
      </c>
      <c r="W28" s="30">
        <v>8.7330828226884556</v>
      </c>
      <c r="X28" s="30">
        <v>2.8737073747792738</v>
      </c>
      <c r="Y28" s="30">
        <v>3.9031003156823663</v>
      </c>
      <c r="Z28" s="30">
        <v>3.0803329353945843</v>
      </c>
      <c r="AA28" s="30">
        <v>2.7985128512057411</v>
      </c>
      <c r="AB28" s="30">
        <v>3.2192811722644272</v>
      </c>
      <c r="AC28" s="30">
        <v>1.0835368603703581</v>
      </c>
      <c r="AD28" s="30">
        <v>-6.4311313798121855E-2</v>
      </c>
      <c r="AE28" s="30">
        <v>0.98486825583378057</v>
      </c>
      <c r="AF28" s="30">
        <v>3.2241249735214637</v>
      </c>
      <c r="AG28" s="30">
        <v>3.2406025375927445</v>
      </c>
      <c r="AH28" s="30">
        <v>2.6683901897858604</v>
      </c>
      <c r="AI28" s="30">
        <v>2.1982145761635934</v>
      </c>
      <c r="AJ28" s="30">
        <v>1.6790391586334013</v>
      </c>
      <c r="AK28" s="30">
        <v>1.0740237540414619</v>
      </c>
      <c r="AL28" s="30">
        <v>0.33252973120226775</v>
      </c>
      <c r="AM28" s="30">
        <v>-2.3263745166181709</v>
      </c>
      <c r="AN28" s="30">
        <v>-2.8974878270359832</v>
      </c>
      <c r="AO28" s="30">
        <v>-2.3968423998283557</v>
      </c>
      <c r="AP28" s="30">
        <v>1.3072927158122516</v>
      </c>
      <c r="AQ28" s="30">
        <v>0.31153514061722315</v>
      </c>
      <c r="AR28" s="30">
        <v>-1.8656544532876311</v>
      </c>
      <c r="AS28" s="31">
        <v>0.21643476739111037</v>
      </c>
      <c r="AT28" s="31">
        <v>0.69303109100573079</v>
      </c>
      <c r="AU28" s="31">
        <v>-2.0468429416879501</v>
      </c>
    </row>
    <row r="29" spans="1:47" x14ac:dyDescent="0.3"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1">
        <v>2.6587280578332959E-2</v>
      </c>
      <c r="AT29" s="31">
        <v>9.632971968320321E-2</v>
      </c>
      <c r="AU29" s="31">
        <v>2.7778450752878804E-2</v>
      </c>
    </row>
    <row r="30" spans="1:47" ht="16.2" thickBot="1" x14ac:dyDescent="0.35">
      <c r="A30" s="20"/>
      <c r="B30" s="20" t="s">
        <v>98</v>
      </c>
      <c r="C30" s="31">
        <v>1.1858721207000875</v>
      </c>
      <c r="D30" s="31">
        <v>0.28141896298392965</v>
      </c>
      <c r="E30" s="31">
        <v>1.5736989619324468</v>
      </c>
      <c r="F30" s="31">
        <v>3.1217469540921963</v>
      </c>
      <c r="G30" s="31">
        <v>4.6210923327997335</v>
      </c>
      <c r="H30" s="31">
        <v>4.8635706771635476</v>
      </c>
      <c r="I30" s="31">
        <v>3.5770605066325221</v>
      </c>
      <c r="J30" s="31">
        <v>4.7750307687785885</v>
      </c>
      <c r="K30" s="31">
        <v>2.1084669110035303</v>
      </c>
      <c r="L30" s="31">
        <v>2.6041254833000211</v>
      </c>
      <c r="M30" s="31">
        <v>1.92962788551474</v>
      </c>
      <c r="N30" s="31">
        <v>2.0036997389551487</v>
      </c>
      <c r="O30" s="31">
        <v>6.84042944185751</v>
      </c>
      <c r="P30" s="31">
        <v>6.4240515073586479</v>
      </c>
      <c r="Q30" s="31">
        <v>5.6974304303361691</v>
      </c>
      <c r="R30" s="31">
        <v>5.4676235718813553</v>
      </c>
      <c r="S30" s="31">
        <v>4.150374183111281</v>
      </c>
      <c r="T30" s="31">
        <v>3.5600220867557058</v>
      </c>
      <c r="U30" s="31">
        <v>5.0423418425356452</v>
      </c>
      <c r="V30" s="31">
        <v>5.5673494785568556</v>
      </c>
      <c r="W30" s="31">
        <v>6.2829556321264048</v>
      </c>
      <c r="X30" s="31">
        <v>4.184808717679724</v>
      </c>
      <c r="Y30" s="31">
        <v>3.2056133042894879</v>
      </c>
      <c r="Z30" s="31">
        <v>3.0296810784604706</v>
      </c>
      <c r="AA30" s="31">
        <v>2.4228093091965341</v>
      </c>
      <c r="AB30" s="31">
        <v>2.517729512746858</v>
      </c>
      <c r="AC30" s="31">
        <v>0.803255070535423</v>
      </c>
      <c r="AD30" s="31">
        <v>-0.37487403009444409</v>
      </c>
      <c r="AE30" s="31">
        <v>0.38603179901103007</v>
      </c>
      <c r="AF30" s="31">
        <v>-0.19855732060932577</v>
      </c>
      <c r="AG30" s="31">
        <v>1.2289503646443387</v>
      </c>
      <c r="AH30" s="31">
        <v>0.92754412086537275</v>
      </c>
      <c r="AI30" s="31">
        <v>2.0757423325587459</v>
      </c>
      <c r="AJ30" s="31">
        <v>1.3718695241215366</v>
      </c>
      <c r="AK30" s="31">
        <v>1.5124422455477287</v>
      </c>
      <c r="AL30" s="31">
        <v>-1.4573200326437523</v>
      </c>
      <c r="AM30" s="31">
        <v>-0.59230288830845701</v>
      </c>
      <c r="AN30" s="31">
        <v>-1.9068444817362318</v>
      </c>
      <c r="AO30" s="31">
        <v>-0.93575341627578201</v>
      </c>
      <c r="AP30" s="31">
        <v>1.0642706678428087</v>
      </c>
      <c r="AQ30" s="31">
        <v>-0.47782567007171012</v>
      </c>
      <c r="AR30" s="31">
        <v>0.15341003764743824</v>
      </c>
      <c r="AS30" s="24"/>
      <c r="AT30" s="24"/>
      <c r="AU30" s="24"/>
    </row>
    <row r="31" spans="1:47" x14ac:dyDescent="0.3">
      <c r="A31" s="20"/>
      <c r="B31" s="20" t="s">
        <v>99</v>
      </c>
      <c r="C31" s="31">
        <v>-0.36387957745596083</v>
      </c>
      <c r="D31" s="31">
        <v>1.1364425404931513</v>
      </c>
      <c r="E31" s="31">
        <v>1.2300175794414527</v>
      </c>
      <c r="F31" s="31">
        <v>1.3831570793947772</v>
      </c>
      <c r="G31" s="31">
        <v>2.2499222042279707</v>
      </c>
      <c r="H31" s="31">
        <v>4.6405994630295115</v>
      </c>
      <c r="I31" s="31">
        <v>6.6918821704485998</v>
      </c>
      <c r="J31" s="31">
        <v>5.0212605374403996</v>
      </c>
      <c r="K31" s="31">
        <v>4.0192203579919772</v>
      </c>
      <c r="L31" s="31">
        <v>-1.5305787342600701</v>
      </c>
      <c r="M31" s="31">
        <v>2.6049976454448989</v>
      </c>
      <c r="N31" s="31">
        <v>5.977704221216193</v>
      </c>
      <c r="O31" s="31">
        <v>1.867377640468362</v>
      </c>
      <c r="P31" s="31">
        <v>4.8788991801982391</v>
      </c>
      <c r="Q31" s="31">
        <v>1.9036612826146717</v>
      </c>
      <c r="R31" s="31">
        <v>-1.9166674112489079</v>
      </c>
      <c r="S31" s="31">
        <v>3.2663962244728557</v>
      </c>
      <c r="T31" s="31">
        <v>6.4669408980308152</v>
      </c>
      <c r="U31" s="31">
        <v>6.7285063089294042</v>
      </c>
      <c r="V31" s="31">
        <v>5.3748659302255408</v>
      </c>
      <c r="W31" s="31">
        <v>2.4501271905620507</v>
      </c>
      <c r="X31" s="31">
        <v>-1.3164263097650588</v>
      </c>
      <c r="Y31" s="31">
        <v>0.54418623418304835</v>
      </c>
      <c r="Z31" s="31">
        <v>-0.38247020207653659</v>
      </c>
      <c r="AA31" s="31">
        <v>-4.7291260273190474</v>
      </c>
      <c r="AB31" s="31">
        <v>-1.0767910590504159</v>
      </c>
      <c r="AC31" s="31">
        <v>-3.570374114014617</v>
      </c>
      <c r="AD31" s="31">
        <v>-0.63671197427237047</v>
      </c>
      <c r="AE31" s="31">
        <v>0.13943841761325487</v>
      </c>
      <c r="AF31" s="31">
        <v>2.6667557399486461</v>
      </c>
      <c r="AG31" s="31">
        <v>1.2449578010419908</v>
      </c>
      <c r="AH31" s="31">
        <v>1.1417636615401177</v>
      </c>
      <c r="AI31" s="31">
        <v>-0.6303942537360302</v>
      </c>
      <c r="AJ31" s="31">
        <v>0.22249633089749493</v>
      </c>
      <c r="AK31" s="31">
        <v>-0.60205987650527648</v>
      </c>
      <c r="AL31" s="31">
        <v>1.7191335123191338</v>
      </c>
      <c r="AM31" s="31">
        <v>-1.8347550952587277</v>
      </c>
      <c r="AN31" s="31">
        <v>-1.1245021140802869</v>
      </c>
      <c r="AO31" s="31">
        <v>-1.5032305764769944</v>
      </c>
      <c r="AP31" s="31">
        <v>0.21643476739111076</v>
      </c>
      <c r="AQ31" s="31">
        <v>0.69303109100573002</v>
      </c>
      <c r="AR31" s="31">
        <v>-2.0468429416879483</v>
      </c>
      <c r="AS31" s="20"/>
      <c r="AT31" s="20"/>
      <c r="AU31" s="20"/>
    </row>
    <row r="32" spans="1:47" x14ac:dyDescent="0.3">
      <c r="A32" s="20"/>
      <c r="B32" s="20" t="s">
        <v>100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5.3249668646087643E-3</v>
      </c>
      <c r="Y32" s="31">
        <v>0.15330077720983007</v>
      </c>
      <c r="Z32" s="31">
        <v>0.43312205901064987</v>
      </c>
      <c r="AA32" s="31">
        <v>5.1048295693282544</v>
      </c>
      <c r="AB32" s="31">
        <v>1.7783427185679856</v>
      </c>
      <c r="AC32" s="31">
        <v>3.8506559038495523</v>
      </c>
      <c r="AD32" s="31">
        <v>0.94727469056869273</v>
      </c>
      <c r="AE32" s="31">
        <v>0.45939803920949562</v>
      </c>
      <c r="AF32" s="31">
        <v>0.75592655418214416</v>
      </c>
      <c r="AG32" s="31">
        <v>0.76669437190641521</v>
      </c>
      <c r="AH32" s="31">
        <v>0.59908240738037022</v>
      </c>
      <c r="AI32" s="31">
        <v>0.75286649734087752</v>
      </c>
      <c r="AJ32" s="31">
        <v>8.4673303614369616E-2</v>
      </c>
      <c r="AK32" s="31">
        <v>0.16364138499901068</v>
      </c>
      <c r="AL32" s="31">
        <v>7.0716251526885973E-2</v>
      </c>
      <c r="AM32" s="31">
        <v>0.1006834669490137</v>
      </c>
      <c r="AN32" s="31">
        <v>0.13385876878053529</v>
      </c>
      <c r="AO32" s="31">
        <v>4.2141592924420566E-2</v>
      </c>
      <c r="AP32" s="31">
        <v>2.6587280578332959E-2</v>
      </c>
      <c r="AQ32" s="31">
        <v>9.632971968320321E-2</v>
      </c>
      <c r="AR32" s="31">
        <v>2.7778450752878804E-2</v>
      </c>
      <c r="AS32" s="20"/>
      <c r="AT32" s="20"/>
      <c r="AU32" s="20"/>
    </row>
    <row r="33" spans="1:47" x14ac:dyDescent="0.3">
      <c r="A33" s="33"/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</row>
    <row r="34" spans="1:47" x14ac:dyDescent="0.3">
      <c r="A34" s="20" t="s">
        <v>75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</row>
    <row r="35" spans="1:47" x14ac:dyDescent="0.3">
      <c r="A35" s="32" t="s">
        <v>101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</row>
    <row r="36" spans="1:47" x14ac:dyDescent="0.3">
      <c r="A36" s="20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</row>
    <row r="37" spans="1:47" x14ac:dyDescent="0.3">
      <c r="A37" s="20" t="s">
        <v>102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</row>
    <row r="38" spans="1:47" x14ac:dyDescent="0.3">
      <c r="A38" s="36" t="s">
        <v>103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</row>
    <row r="39" spans="1:47" x14ac:dyDescent="0.3">
      <c r="C39" s="2">
        <f>-C24</f>
        <v>-1.0757291992728348</v>
      </c>
      <c r="D39" s="2">
        <f t="shared" ref="D39:AU39" si="0">-D24</f>
        <v>-1.2641577426916628</v>
      </c>
      <c r="E39" s="2">
        <f t="shared" si="0"/>
        <v>-1.5799477143413743</v>
      </c>
      <c r="F39" s="2">
        <f t="shared" si="0"/>
        <v>-2.0909918477145348</v>
      </c>
      <c r="G39" s="2">
        <f t="shared" si="0"/>
        <v>-2.2938493635096404</v>
      </c>
      <c r="H39" s="2">
        <f t="shared" si="0"/>
        <v>-2.7932501900889766</v>
      </c>
      <c r="I39" s="2">
        <f t="shared" si="0"/>
        <v>-2.6459280723267797</v>
      </c>
      <c r="J39" s="2">
        <f t="shared" si="0"/>
        <v>-4.121208910106267</v>
      </c>
      <c r="K39" s="2">
        <f t="shared" si="0"/>
        <v>-5.5248340093690462</v>
      </c>
      <c r="L39" s="2">
        <f t="shared" si="0"/>
        <v>-5.7560214926542237</v>
      </c>
      <c r="M39" s="2">
        <f t="shared" si="0"/>
        <v>-5.4801431948618617</v>
      </c>
      <c r="N39" s="2">
        <f t="shared" si="0"/>
        <v>-5.610359269074416</v>
      </c>
      <c r="O39" s="2">
        <f t="shared" si="0"/>
        <v>-5.1650870906571713</v>
      </c>
      <c r="P39" s="2">
        <f t="shared" si="0"/>
        <v>-6.5869175177281072</v>
      </c>
      <c r="Q39" s="2">
        <f t="shared" si="0"/>
        <v>-6.8916931495149463</v>
      </c>
      <c r="R39" s="2">
        <f t="shared" si="0"/>
        <v>-7.1600635572965396</v>
      </c>
      <c r="S39" s="2">
        <f t="shared" si="0"/>
        <v>-5.2735594255879272</v>
      </c>
      <c r="T39" s="2">
        <f t="shared" si="0"/>
        <v>-5.1226875685901083</v>
      </c>
      <c r="U39" s="2">
        <f t="shared" si="0"/>
        <v>-7.3757097217668486</v>
      </c>
      <c r="V39" s="2">
        <f t="shared" si="0"/>
        <v>-6.8017934452303601</v>
      </c>
      <c r="W39" s="2">
        <f t="shared" si="0"/>
        <v>-8.8858203138596998</v>
      </c>
      <c r="X39" s="2">
        <f t="shared" si="0"/>
        <v>-4.6637361432154254</v>
      </c>
      <c r="Y39" s="2">
        <f t="shared" si="0"/>
        <v>-5.1182285738604678</v>
      </c>
      <c r="Z39" s="2">
        <f t="shared" si="0"/>
        <v>-4.5796987652936361</v>
      </c>
      <c r="AA39" s="2">
        <f t="shared" si="0"/>
        <v>-3.7900953048703272</v>
      </c>
      <c r="AB39" s="2">
        <f t="shared" si="0"/>
        <v>-3.5422579313921472</v>
      </c>
      <c r="AC39" s="2">
        <f t="shared" si="0"/>
        <v>-2.6663442962029071</v>
      </c>
      <c r="AD39" s="2">
        <f t="shared" si="0"/>
        <v>-2.0273312862533399</v>
      </c>
      <c r="AE39" s="2">
        <f t="shared" si="0"/>
        <v>-2.1793837390707735</v>
      </c>
      <c r="AF39" s="2">
        <f t="shared" si="0"/>
        <v>-2.3530724261366363</v>
      </c>
      <c r="AG39" s="2">
        <f t="shared" si="0"/>
        <v>-2.4789045225717654</v>
      </c>
      <c r="AH39" s="2">
        <f t="shared" si="0"/>
        <v>-2.2545574163223305</v>
      </c>
      <c r="AI39" s="2">
        <f t="shared" si="0"/>
        <v>-2.1445403812452093</v>
      </c>
      <c r="AJ39" s="2">
        <f t="shared" si="0"/>
        <v>-2.1581249404940923</v>
      </c>
      <c r="AK39" s="2">
        <f t="shared" si="0"/>
        <v>-2.0456857326208588</v>
      </c>
      <c r="AL39" s="2">
        <f t="shared" si="0"/>
        <v>-1.934619933337097</v>
      </c>
      <c r="AM39" s="2">
        <f t="shared" si="0"/>
        <v>-1.8727455743339581</v>
      </c>
      <c r="AN39" s="2">
        <f t="shared" si="0"/>
        <v>-1.7905789334691835</v>
      </c>
      <c r="AO39" s="2">
        <f t="shared" si="0"/>
        <v>-1.5857594299565811</v>
      </c>
      <c r="AP39" s="2">
        <f t="shared" si="0"/>
        <v>-1.3106632096634592</v>
      </c>
      <c r="AQ39" s="2">
        <f t="shared" si="0"/>
        <v>-1.1696168352230973</v>
      </c>
      <c r="AR39" s="2">
        <f t="shared" si="0"/>
        <v>-1.1763569495011916</v>
      </c>
      <c r="AS39" s="2">
        <f t="shared" si="0"/>
        <v>1.307292715812252</v>
      </c>
      <c r="AT39" s="2">
        <f t="shared" si="0"/>
        <v>0.31153514061722387</v>
      </c>
      <c r="AU39" s="2">
        <f t="shared" si="0"/>
        <v>-1.8656544532876331</v>
      </c>
    </row>
    <row r="41" spans="1:47" x14ac:dyDescent="0.3"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3" t="s">
        <v>6</v>
      </c>
      <c r="I41" s="3" t="s">
        <v>7</v>
      </c>
      <c r="J41" s="3" t="s">
        <v>8</v>
      </c>
      <c r="K41" s="3" t="s">
        <v>9</v>
      </c>
      <c r="L41" s="3" t="s">
        <v>10</v>
      </c>
      <c r="M41" s="3" t="s">
        <v>11</v>
      </c>
      <c r="N41" s="3" t="s">
        <v>12</v>
      </c>
      <c r="O41" s="3" t="s">
        <v>13</v>
      </c>
      <c r="P41" s="3" t="s">
        <v>14</v>
      </c>
      <c r="Q41" s="3" t="s">
        <v>15</v>
      </c>
      <c r="R41" s="3" t="s">
        <v>16</v>
      </c>
      <c r="S41" s="3" t="s">
        <v>17</v>
      </c>
      <c r="T41" s="3" t="s">
        <v>18</v>
      </c>
      <c r="U41" s="3" t="s">
        <v>19</v>
      </c>
      <c r="V41" s="3" t="s">
        <v>20</v>
      </c>
      <c r="W41" s="3" t="s">
        <v>21</v>
      </c>
      <c r="X41" s="3" t="s">
        <v>22</v>
      </c>
      <c r="Y41" s="3" t="s">
        <v>23</v>
      </c>
      <c r="Z41" s="3" t="s">
        <v>24</v>
      </c>
      <c r="AA41" s="3" t="s">
        <v>25</v>
      </c>
    </row>
    <row r="42" spans="1:47" x14ac:dyDescent="0.3">
      <c r="B42" s="3" t="s">
        <v>105</v>
      </c>
      <c r="C42" s="2">
        <f>+C9</f>
        <v>0.2537366560287081</v>
      </c>
      <c r="D42" s="2">
        <f t="shared" ref="D42:AA42" si="1">+D9</f>
        <v>-0.15370376078541806</v>
      </c>
      <c r="E42" s="2">
        <f t="shared" si="1"/>
        <v>-1.2237688270325258</v>
      </c>
      <c r="F42" s="2">
        <f t="shared" si="1"/>
        <v>-2.413912185772439</v>
      </c>
      <c r="G42" s="2">
        <f t="shared" si="1"/>
        <v>-4.5771651735180638</v>
      </c>
      <c r="H42" s="2">
        <f t="shared" si="1"/>
        <v>-6.7109199501040822</v>
      </c>
      <c r="I42" s="2">
        <f t="shared" si="1"/>
        <v>-7.6230146047543412</v>
      </c>
      <c r="J42" s="2">
        <f t="shared" si="1"/>
        <v>-5.675082396112721</v>
      </c>
      <c r="K42" s="2">
        <f t="shared" si="1"/>
        <v>-0.60285325962646164</v>
      </c>
      <c r="L42" s="2">
        <f t="shared" si="1"/>
        <v>4.6824747436142733</v>
      </c>
      <c r="M42" s="2">
        <f t="shared" si="1"/>
        <v>0.94551766390222258</v>
      </c>
      <c r="N42" s="2">
        <f t="shared" si="1"/>
        <v>-2.3710446910969258</v>
      </c>
      <c r="O42" s="2">
        <f t="shared" si="1"/>
        <v>-3.5427199916687009</v>
      </c>
      <c r="P42" s="2">
        <f t="shared" si="1"/>
        <v>-4.7160331698287798</v>
      </c>
      <c r="Q42" s="2">
        <f t="shared" si="1"/>
        <v>-0.7093985634358948</v>
      </c>
      <c r="R42" s="2">
        <f t="shared" si="1"/>
        <v>3.6091073966640916</v>
      </c>
      <c r="S42" s="2">
        <f t="shared" si="1"/>
        <v>-2.1432109819962095</v>
      </c>
      <c r="T42" s="2">
        <f t="shared" si="1"/>
        <v>-4.9042754161964126</v>
      </c>
      <c r="U42" s="2">
        <f t="shared" si="1"/>
        <v>-4.3951384296982008</v>
      </c>
      <c r="V42" s="2">
        <f t="shared" si="1"/>
        <v>-4.1404219635520363</v>
      </c>
      <c r="W42" s="2">
        <f t="shared" si="1"/>
        <v>0.15273749117124499</v>
      </c>
      <c r="X42" s="2">
        <f t="shared" si="1"/>
        <v>1.7900287684361516</v>
      </c>
      <c r="Y42" s="2">
        <f t="shared" si="1"/>
        <v>1.2151282581781013</v>
      </c>
      <c r="Z42" s="2">
        <f t="shared" si="1"/>
        <v>1.499365829899052</v>
      </c>
      <c r="AA42" s="2">
        <f t="shared" si="1"/>
        <v>0.99158245366458597</v>
      </c>
    </row>
    <row r="43" spans="1:47" x14ac:dyDescent="0.3">
      <c r="B43" s="3" t="s">
        <v>106</v>
      </c>
      <c r="C43" s="2">
        <f>+C39</f>
        <v>-1.0757291992728348</v>
      </c>
      <c r="D43" s="2">
        <f t="shared" ref="D43:AA43" si="2">+D39</f>
        <v>-1.2641577426916628</v>
      </c>
      <c r="E43" s="2">
        <f t="shared" si="2"/>
        <v>-1.5799477143413743</v>
      </c>
      <c r="F43" s="2">
        <f t="shared" si="2"/>
        <v>-2.0909918477145348</v>
      </c>
      <c r="G43" s="2">
        <f t="shared" si="2"/>
        <v>-2.2938493635096404</v>
      </c>
      <c r="H43" s="2">
        <f t="shared" si="2"/>
        <v>-2.7932501900889766</v>
      </c>
      <c r="I43" s="2">
        <f t="shared" si="2"/>
        <v>-2.6459280723267797</v>
      </c>
      <c r="J43" s="2">
        <f t="shared" si="2"/>
        <v>-4.121208910106267</v>
      </c>
      <c r="K43" s="2">
        <f t="shared" si="2"/>
        <v>-5.5248340093690462</v>
      </c>
      <c r="L43" s="2">
        <f t="shared" si="2"/>
        <v>-5.7560214926542237</v>
      </c>
      <c r="M43" s="2">
        <f t="shared" si="2"/>
        <v>-5.4801431948618617</v>
      </c>
      <c r="N43" s="2">
        <f t="shared" si="2"/>
        <v>-5.610359269074416</v>
      </c>
      <c r="O43" s="2">
        <f t="shared" si="2"/>
        <v>-5.1650870906571713</v>
      </c>
      <c r="P43" s="2">
        <f t="shared" si="2"/>
        <v>-6.5869175177281072</v>
      </c>
      <c r="Q43" s="2">
        <f t="shared" si="2"/>
        <v>-6.8916931495149463</v>
      </c>
      <c r="R43" s="2">
        <f t="shared" si="2"/>
        <v>-7.1600635572965396</v>
      </c>
      <c r="S43" s="2">
        <f t="shared" si="2"/>
        <v>-5.2735594255879272</v>
      </c>
      <c r="T43" s="2">
        <f t="shared" si="2"/>
        <v>-5.1226875685901083</v>
      </c>
      <c r="U43" s="2">
        <f t="shared" si="2"/>
        <v>-7.3757097217668486</v>
      </c>
      <c r="V43" s="2">
        <f t="shared" si="2"/>
        <v>-6.8017934452303601</v>
      </c>
      <c r="W43" s="2">
        <f t="shared" si="2"/>
        <v>-8.8858203138596998</v>
      </c>
      <c r="X43" s="2">
        <f t="shared" si="2"/>
        <v>-4.6637361432154254</v>
      </c>
      <c r="Y43" s="2">
        <f t="shared" si="2"/>
        <v>-5.1182285738604678</v>
      </c>
      <c r="Z43" s="2">
        <f t="shared" si="2"/>
        <v>-4.5796987652936361</v>
      </c>
      <c r="AA43" s="2">
        <f t="shared" si="2"/>
        <v>-3.7900953048703272</v>
      </c>
    </row>
    <row r="44" spans="1:47" x14ac:dyDescent="0.3">
      <c r="B44" s="3" t="s">
        <v>104</v>
      </c>
      <c r="C44" s="2">
        <f>+C22</f>
        <v>0.21579853864820997</v>
      </c>
      <c r="D44" s="2">
        <f t="shared" ref="D44:AA44" si="3">+D22</f>
        <v>1.5938411716227046</v>
      </c>
      <c r="E44" s="2">
        <f t="shared" si="3"/>
        <v>0.99618268666528365</v>
      </c>
      <c r="F44" s="2">
        <f t="shared" si="3"/>
        <v>-3.6094338127632637E-2</v>
      </c>
      <c r="G44" s="2">
        <f t="shared" si="3"/>
        <v>-3.0226816185299969</v>
      </c>
      <c r="H44" s="2">
        <f t="shared" si="3"/>
        <v>-2.9223574300442685</v>
      </c>
      <c r="I44" s="2">
        <f t="shared" si="3"/>
        <v>-2.8126960740685032</v>
      </c>
      <c r="J44" s="2">
        <f t="shared" si="3"/>
        <v>-0.8233664675422393</v>
      </c>
      <c r="K44" s="2">
        <f t="shared" si="3"/>
        <v>0.29734484190333532</v>
      </c>
      <c r="L44" s="2">
        <f t="shared" si="3"/>
        <v>0.78357514172486831</v>
      </c>
      <c r="M44" s="2">
        <f t="shared" si="3"/>
        <v>-0.46311069252353759</v>
      </c>
      <c r="N44" s="2">
        <f t="shared" si="3"/>
        <v>-1.9480414128730612</v>
      </c>
      <c r="O44" s="2">
        <f t="shared" si="3"/>
        <v>-3.5625857112481514</v>
      </c>
      <c r="P44" s="2">
        <f t="shared" si="3"/>
        <v>-1.3312526064982142</v>
      </c>
      <c r="Q44" s="2">
        <f t="shared" si="3"/>
        <v>-0.54343834905410293</v>
      </c>
      <c r="R44" s="2">
        <f t="shared" si="3"/>
        <v>1.3924761684088987</v>
      </c>
      <c r="S44" s="2">
        <f t="shared" si="3"/>
        <v>-0.61413648022113609</v>
      </c>
      <c r="T44" s="2">
        <f t="shared" si="3"/>
        <v>-0.20878481171111421</v>
      </c>
      <c r="U44" s="2">
        <f t="shared" si="3"/>
        <v>-4.4050077102889054</v>
      </c>
      <c r="V44" s="2">
        <f t="shared" si="3"/>
        <v>0.25354203772859535</v>
      </c>
      <c r="W44" s="2">
        <f t="shared" si="3"/>
        <v>0.44199827433212202</v>
      </c>
      <c r="X44" s="2">
        <f t="shared" si="3"/>
        <v>0.3936295099933434</v>
      </c>
      <c r="Y44" s="2">
        <f t="shared" si="3"/>
        <v>0.66442976469366566</v>
      </c>
      <c r="Z44" s="2">
        <f t="shared" si="3"/>
        <v>0.96023362937169354</v>
      </c>
      <c r="AA44" s="2">
        <f t="shared" si="3"/>
        <v>0.53977219821422451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CC60D-1EBC-4AC6-95D1-08E40566FB14}">
  <dimension ref="A1:E29"/>
  <sheetViews>
    <sheetView workbookViewId="0">
      <selection activeCell="G26" sqref="G26"/>
    </sheetView>
  </sheetViews>
  <sheetFormatPr defaultColWidth="9" defaultRowHeight="15.6" x14ac:dyDescent="0.3"/>
  <cols>
    <col min="1" max="16384" width="9" style="3"/>
  </cols>
  <sheetData>
    <row r="1" spans="1:5" x14ac:dyDescent="0.3">
      <c r="A1" s="3" t="s">
        <v>0</v>
      </c>
      <c r="B1" s="3" t="s">
        <v>82</v>
      </c>
    </row>
    <row r="3" spans="1:5" x14ac:dyDescent="0.3">
      <c r="B3" s="1" t="s">
        <v>105</v>
      </c>
      <c r="C3" s="1" t="s">
        <v>106</v>
      </c>
      <c r="D3" s="3" t="s">
        <v>104</v>
      </c>
    </row>
    <row r="4" spans="1:5" x14ac:dyDescent="0.3">
      <c r="A4" s="3" t="s">
        <v>1</v>
      </c>
      <c r="B4" s="1">
        <f>+VLOOKUP(B$3,'Source Figure 1b'!$B$41:$AA$44,MATCH('Figure 1b'!$A4,'Source Figure 1b'!$B$41:$AA$41,0),FALSE)</f>
        <v>0.2537366560287081</v>
      </c>
      <c r="C4" s="1">
        <f>+VLOOKUP(C$3,'Source Figure 1b'!$B$41:$AA$44,MATCH('Figure 1b'!$A4,'Source Figure 1b'!$B$41:$AA$41,0),FALSE)</f>
        <v>-1.0757291992728348</v>
      </c>
      <c r="D4" s="1">
        <f>+VLOOKUP(D$3,'Source Figure 1b'!$B$41:$AA$44,MATCH('Figure 1b'!$A4,'Source Figure 1b'!$B$41:$AA$41,0),FALSE)</f>
        <v>0.21579853864820997</v>
      </c>
      <c r="E4" s="1"/>
    </row>
    <row r="5" spans="1:5" x14ac:dyDescent="0.3">
      <c r="A5" s="3" t="s">
        <v>2</v>
      </c>
      <c r="B5" s="1">
        <f>+VLOOKUP(B$3,'Source Figure 1b'!$B$41:$AA$44,MATCH('Figure 1b'!$A5,'Source Figure 1b'!$B$41:$AA$41,0),FALSE)</f>
        <v>-0.15370376078541806</v>
      </c>
      <c r="C5" s="1">
        <f>+VLOOKUP(C$3,'Source Figure 1b'!$B$41:$AA$44,MATCH('Figure 1b'!$A5,'Source Figure 1b'!$B$41:$AA$41,0),FALSE)</f>
        <v>-1.2641577426916628</v>
      </c>
      <c r="D5" s="1">
        <f>+VLOOKUP(D$3,'Source Figure 1b'!$B$41:$AA$44,MATCH('Figure 1b'!$A5,'Source Figure 1b'!$B$41:$AA$41,0),FALSE)</f>
        <v>1.5938411716227046</v>
      </c>
      <c r="E5" s="1"/>
    </row>
    <row r="6" spans="1:5" x14ac:dyDescent="0.3">
      <c r="A6" s="3" t="s">
        <v>3</v>
      </c>
      <c r="B6" s="1">
        <f>+VLOOKUP(B$3,'Source Figure 1b'!$B$41:$AA$44,MATCH('Figure 1b'!$A6,'Source Figure 1b'!$B$41:$AA$41,0),FALSE)</f>
        <v>-1.2237688270325258</v>
      </c>
      <c r="C6" s="1">
        <f>+VLOOKUP(C$3,'Source Figure 1b'!$B$41:$AA$44,MATCH('Figure 1b'!$A6,'Source Figure 1b'!$B$41:$AA$41,0),FALSE)</f>
        <v>-1.5799477143413743</v>
      </c>
      <c r="D6" s="1">
        <f>+VLOOKUP(D$3,'Source Figure 1b'!$B$41:$AA$44,MATCH('Figure 1b'!$A6,'Source Figure 1b'!$B$41:$AA$41,0),FALSE)</f>
        <v>0.99618268666528365</v>
      </c>
      <c r="E6" s="1"/>
    </row>
    <row r="7" spans="1:5" x14ac:dyDescent="0.3">
      <c r="A7" s="3" t="s">
        <v>4</v>
      </c>
      <c r="B7" s="1">
        <f>+VLOOKUP(B$3,'Source Figure 1b'!$B$41:$AA$44,MATCH('Figure 1b'!$A7,'Source Figure 1b'!$B$41:$AA$41,0),FALSE)</f>
        <v>-2.413912185772439</v>
      </c>
      <c r="C7" s="1">
        <f>+VLOOKUP(C$3,'Source Figure 1b'!$B$41:$AA$44,MATCH('Figure 1b'!$A7,'Source Figure 1b'!$B$41:$AA$41,0),FALSE)</f>
        <v>-2.0909918477145348</v>
      </c>
      <c r="D7" s="1">
        <f>+VLOOKUP(D$3,'Source Figure 1b'!$B$41:$AA$44,MATCH('Figure 1b'!$A7,'Source Figure 1b'!$B$41:$AA$41,0),FALSE)</f>
        <v>-3.6094338127632637E-2</v>
      </c>
      <c r="E7" s="1"/>
    </row>
    <row r="8" spans="1:5" x14ac:dyDescent="0.3">
      <c r="A8" s="3" t="s">
        <v>5</v>
      </c>
      <c r="B8" s="1">
        <f>+VLOOKUP(B$3,'Source Figure 1b'!$B$41:$AA$44,MATCH('Figure 1b'!$A8,'Source Figure 1b'!$B$41:$AA$41,0),FALSE)</f>
        <v>-4.5771651735180638</v>
      </c>
      <c r="C8" s="1">
        <f>+VLOOKUP(C$3,'Source Figure 1b'!$B$41:$AA$44,MATCH('Figure 1b'!$A8,'Source Figure 1b'!$B$41:$AA$41,0),FALSE)</f>
        <v>-2.2938493635096404</v>
      </c>
      <c r="D8" s="1">
        <f>+VLOOKUP(D$3,'Source Figure 1b'!$B$41:$AA$44,MATCH('Figure 1b'!$A8,'Source Figure 1b'!$B$41:$AA$41,0),FALSE)</f>
        <v>-3.0226816185299969</v>
      </c>
      <c r="E8" s="1"/>
    </row>
    <row r="9" spans="1:5" x14ac:dyDescent="0.3">
      <c r="A9" s="3" t="s">
        <v>6</v>
      </c>
      <c r="B9" s="1">
        <f>+VLOOKUP(B$3,'Source Figure 1b'!$B$41:$AA$44,MATCH('Figure 1b'!$A9,'Source Figure 1b'!$B$41:$AA$41,0),FALSE)</f>
        <v>-6.7109199501040822</v>
      </c>
      <c r="C9" s="1">
        <f>+VLOOKUP(C$3,'Source Figure 1b'!$B$41:$AA$44,MATCH('Figure 1b'!$A9,'Source Figure 1b'!$B$41:$AA$41,0),FALSE)</f>
        <v>-2.7932501900889766</v>
      </c>
      <c r="D9" s="1">
        <f>+VLOOKUP(D$3,'Source Figure 1b'!$B$41:$AA$44,MATCH('Figure 1b'!$A9,'Source Figure 1b'!$B$41:$AA$41,0),FALSE)</f>
        <v>-2.9223574300442685</v>
      </c>
      <c r="E9" s="1"/>
    </row>
    <row r="10" spans="1:5" x14ac:dyDescent="0.3">
      <c r="A10" s="3" t="s">
        <v>7</v>
      </c>
      <c r="B10" s="1">
        <f>+VLOOKUP(B$3,'Source Figure 1b'!$B$41:$AA$44,MATCH('Figure 1b'!$A10,'Source Figure 1b'!$B$41:$AA$41,0),FALSE)</f>
        <v>-7.6230146047543412</v>
      </c>
      <c r="C10" s="1">
        <f>+VLOOKUP(C$3,'Source Figure 1b'!$B$41:$AA$44,MATCH('Figure 1b'!$A10,'Source Figure 1b'!$B$41:$AA$41,0),FALSE)</f>
        <v>-2.6459280723267797</v>
      </c>
      <c r="D10" s="1">
        <f>+VLOOKUP(D$3,'Source Figure 1b'!$B$41:$AA$44,MATCH('Figure 1b'!$A10,'Source Figure 1b'!$B$41:$AA$41,0),FALSE)</f>
        <v>-2.8126960740685032</v>
      </c>
      <c r="E10" s="1"/>
    </row>
    <row r="11" spans="1:5" x14ac:dyDescent="0.3">
      <c r="A11" s="3" t="s">
        <v>8</v>
      </c>
      <c r="B11" s="1">
        <f>+VLOOKUP(B$3,'Source Figure 1b'!$B$41:$AA$44,MATCH('Figure 1b'!$A11,'Source Figure 1b'!$B$41:$AA$41,0),FALSE)</f>
        <v>-5.675082396112721</v>
      </c>
      <c r="C11" s="1">
        <f>+VLOOKUP(C$3,'Source Figure 1b'!$B$41:$AA$44,MATCH('Figure 1b'!$A11,'Source Figure 1b'!$B$41:$AA$41,0),FALSE)</f>
        <v>-4.121208910106267</v>
      </c>
      <c r="D11" s="1">
        <f>+VLOOKUP(D$3,'Source Figure 1b'!$B$41:$AA$44,MATCH('Figure 1b'!$A11,'Source Figure 1b'!$B$41:$AA$41,0),FALSE)</f>
        <v>-0.8233664675422393</v>
      </c>
      <c r="E11" s="1"/>
    </row>
    <row r="12" spans="1:5" x14ac:dyDescent="0.3">
      <c r="A12" s="3" t="s">
        <v>9</v>
      </c>
      <c r="B12" s="1">
        <f>+VLOOKUP(B$3,'Source Figure 1b'!$B$41:$AA$44,MATCH('Figure 1b'!$A12,'Source Figure 1b'!$B$41:$AA$41,0),FALSE)</f>
        <v>-0.60285325962646164</v>
      </c>
      <c r="C12" s="1">
        <f>+VLOOKUP(C$3,'Source Figure 1b'!$B$41:$AA$44,MATCH('Figure 1b'!$A12,'Source Figure 1b'!$B$41:$AA$41,0),FALSE)</f>
        <v>-5.5248340093690462</v>
      </c>
      <c r="D12" s="1">
        <f>+VLOOKUP(D$3,'Source Figure 1b'!$B$41:$AA$44,MATCH('Figure 1b'!$A12,'Source Figure 1b'!$B$41:$AA$41,0),FALSE)</f>
        <v>0.29734484190333532</v>
      </c>
      <c r="E12" s="1"/>
    </row>
    <row r="13" spans="1:5" x14ac:dyDescent="0.3">
      <c r="A13" s="3" t="s">
        <v>10</v>
      </c>
      <c r="B13" s="1">
        <f>+VLOOKUP(B$3,'Source Figure 1b'!$B$41:$AA$44,MATCH('Figure 1b'!$A13,'Source Figure 1b'!$B$41:$AA$41,0),FALSE)</f>
        <v>4.6824747436142733</v>
      </c>
      <c r="C13" s="1">
        <f>+VLOOKUP(C$3,'Source Figure 1b'!$B$41:$AA$44,MATCH('Figure 1b'!$A13,'Source Figure 1b'!$B$41:$AA$41,0),FALSE)</f>
        <v>-5.7560214926542237</v>
      </c>
      <c r="D13" s="1">
        <f>+VLOOKUP(D$3,'Source Figure 1b'!$B$41:$AA$44,MATCH('Figure 1b'!$A13,'Source Figure 1b'!$B$41:$AA$41,0),FALSE)</f>
        <v>0.78357514172486831</v>
      </c>
      <c r="E13" s="1"/>
    </row>
    <row r="14" spans="1:5" x14ac:dyDescent="0.3">
      <c r="A14" s="3" t="s">
        <v>11</v>
      </c>
      <c r="B14" s="1">
        <f>+VLOOKUP(B$3,'Source Figure 1b'!$B$41:$AA$44,MATCH('Figure 1b'!$A14,'Source Figure 1b'!$B$41:$AA$41,0),FALSE)</f>
        <v>0.94551766390222258</v>
      </c>
      <c r="C14" s="1">
        <f>+VLOOKUP(C$3,'Source Figure 1b'!$B$41:$AA$44,MATCH('Figure 1b'!$A14,'Source Figure 1b'!$B$41:$AA$41,0),FALSE)</f>
        <v>-5.4801431948618617</v>
      </c>
      <c r="D14" s="1">
        <f>+VLOOKUP(D$3,'Source Figure 1b'!$B$41:$AA$44,MATCH('Figure 1b'!$A14,'Source Figure 1b'!$B$41:$AA$41,0),FALSE)</f>
        <v>-0.46311069252353759</v>
      </c>
      <c r="E14" s="1"/>
    </row>
    <row r="15" spans="1:5" x14ac:dyDescent="0.3">
      <c r="A15" s="3" t="s">
        <v>12</v>
      </c>
      <c r="B15" s="1">
        <f>+VLOOKUP(B$3,'Source Figure 1b'!$B$41:$AA$44,MATCH('Figure 1b'!$A15,'Source Figure 1b'!$B$41:$AA$41,0),FALSE)</f>
        <v>-2.3710446910969258</v>
      </c>
      <c r="C15" s="1">
        <f>+VLOOKUP(C$3,'Source Figure 1b'!$B$41:$AA$44,MATCH('Figure 1b'!$A15,'Source Figure 1b'!$B$41:$AA$41,0),FALSE)</f>
        <v>-5.610359269074416</v>
      </c>
      <c r="D15" s="1">
        <f>+VLOOKUP(D$3,'Source Figure 1b'!$B$41:$AA$44,MATCH('Figure 1b'!$A15,'Source Figure 1b'!$B$41:$AA$41,0),FALSE)</f>
        <v>-1.9480414128730612</v>
      </c>
      <c r="E15" s="1"/>
    </row>
    <row r="16" spans="1:5" x14ac:dyDescent="0.3">
      <c r="A16" s="3" t="s">
        <v>13</v>
      </c>
      <c r="B16" s="1">
        <f>+VLOOKUP(B$3,'Source Figure 1b'!$B$41:$AA$44,MATCH('Figure 1b'!$A16,'Source Figure 1b'!$B$41:$AA$41,0),FALSE)</f>
        <v>-3.5427199916687009</v>
      </c>
      <c r="C16" s="1">
        <f>+VLOOKUP(C$3,'Source Figure 1b'!$B$41:$AA$44,MATCH('Figure 1b'!$A16,'Source Figure 1b'!$B$41:$AA$41,0),FALSE)</f>
        <v>-5.1650870906571713</v>
      </c>
      <c r="D16" s="1">
        <f>+VLOOKUP(D$3,'Source Figure 1b'!$B$41:$AA$44,MATCH('Figure 1b'!$A16,'Source Figure 1b'!$B$41:$AA$41,0),FALSE)</f>
        <v>-3.5625857112481514</v>
      </c>
      <c r="E16" s="1"/>
    </row>
    <row r="17" spans="1:5" x14ac:dyDescent="0.3">
      <c r="A17" s="3" t="s">
        <v>14</v>
      </c>
      <c r="B17" s="1">
        <f>+VLOOKUP(B$3,'Source Figure 1b'!$B$41:$AA$44,MATCH('Figure 1b'!$A17,'Source Figure 1b'!$B$41:$AA$41,0),FALSE)</f>
        <v>-4.7160331698287798</v>
      </c>
      <c r="C17" s="1">
        <f>+VLOOKUP(C$3,'Source Figure 1b'!$B$41:$AA$44,MATCH('Figure 1b'!$A17,'Source Figure 1b'!$B$41:$AA$41,0),FALSE)</f>
        <v>-6.5869175177281072</v>
      </c>
      <c r="D17" s="1">
        <f>+VLOOKUP(D$3,'Source Figure 1b'!$B$41:$AA$44,MATCH('Figure 1b'!$A17,'Source Figure 1b'!$B$41:$AA$41,0),FALSE)</f>
        <v>-1.3312526064982142</v>
      </c>
      <c r="E17" s="1"/>
    </row>
    <row r="18" spans="1:5" x14ac:dyDescent="0.3">
      <c r="A18" s="3" t="s">
        <v>15</v>
      </c>
      <c r="B18" s="1">
        <f>+VLOOKUP(B$3,'Source Figure 1b'!$B$41:$AA$44,MATCH('Figure 1b'!$A18,'Source Figure 1b'!$B$41:$AA$41,0),FALSE)</f>
        <v>-0.7093985634358948</v>
      </c>
      <c r="C18" s="1">
        <f>+VLOOKUP(C$3,'Source Figure 1b'!$B$41:$AA$44,MATCH('Figure 1b'!$A18,'Source Figure 1b'!$B$41:$AA$41,0),FALSE)</f>
        <v>-6.8916931495149463</v>
      </c>
      <c r="D18" s="1">
        <f>+VLOOKUP(D$3,'Source Figure 1b'!$B$41:$AA$44,MATCH('Figure 1b'!$A18,'Source Figure 1b'!$B$41:$AA$41,0),FALSE)</f>
        <v>-0.54343834905410293</v>
      </c>
      <c r="E18" s="1"/>
    </row>
    <row r="19" spans="1:5" x14ac:dyDescent="0.3">
      <c r="A19" s="3" t="s">
        <v>16</v>
      </c>
      <c r="B19" s="1">
        <f>+VLOOKUP(B$3,'Source Figure 1b'!$B$41:$AA$44,MATCH('Figure 1b'!$A19,'Source Figure 1b'!$B$41:$AA$41,0),FALSE)</f>
        <v>3.6091073966640916</v>
      </c>
      <c r="C19" s="1">
        <f>+VLOOKUP(C$3,'Source Figure 1b'!$B$41:$AA$44,MATCH('Figure 1b'!$A19,'Source Figure 1b'!$B$41:$AA$41,0),FALSE)</f>
        <v>-7.1600635572965396</v>
      </c>
      <c r="D19" s="1">
        <f>+VLOOKUP(D$3,'Source Figure 1b'!$B$41:$AA$44,MATCH('Figure 1b'!$A19,'Source Figure 1b'!$B$41:$AA$41,0),FALSE)</f>
        <v>1.3924761684088987</v>
      </c>
      <c r="E19" s="1"/>
    </row>
    <row r="20" spans="1:5" x14ac:dyDescent="0.3">
      <c r="A20" s="3" t="s">
        <v>17</v>
      </c>
      <c r="B20" s="1">
        <f>+VLOOKUP(B$3,'Source Figure 1b'!$B$41:$AA$44,MATCH('Figure 1b'!$A20,'Source Figure 1b'!$B$41:$AA$41,0),FALSE)</f>
        <v>-2.1432109819962095</v>
      </c>
      <c r="C20" s="1">
        <f>+VLOOKUP(C$3,'Source Figure 1b'!$B$41:$AA$44,MATCH('Figure 1b'!$A20,'Source Figure 1b'!$B$41:$AA$41,0),FALSE)</f>
        <v>-5.2735594255879272</v>
      </c>
      <c r="D20" s="1">
        <f>+VLOOKUP(D$3,'Source Figure 1b'!$B$41:$AA$44,MATCH('Figure 1b'!$A20,'Source Figure 1b'!$B$41:$AA$41,0),FALSE)</f>
        <v>-0.61413648022113609</v>
      </c>
      <c r="E20" s="1"/>
    </row>
    <row r="21" spans="1:5" x14ac:dyDescent="0.3">
      <c r="A21" s="3" t="s">
        <v>18</v>
      </c>
      <c r="B21" s="1">
        <f>+VLOOKUP(B$3,'Source Figure 1b'!$B$41:$AA$44,MATCH('Figure 1b'!$A21,'Source Figure 1b'!$B$41:$AA$41,0),FALSE)</f>
        <v>-4.9042754161964126</v>
      </c>
      <c r="C21" s="1">
        <f>+VLOOKUP(C$3,'Source Figure 1b'!$B$41:$AA$44,MATCH('Figure 1b'!$A21,'Source Figure 1b'!$B$41:$AA$41,0),FALSE)</f>
        <v>-5.1226875685901083</v>
      </c>
      <c r="D21" s="1">
        <f>+VLOOKUP(D$3,'Source Figure 1b'!$B$41:$AA$44,MATCH('Figure 1b'!$A21,'Source Figure 1b'!$B$41:$AA$41,0),FALSE)</f>
        <v>-0.20878481171111421</v>
      </c>
      <c r="E21" s="1"/>
    </row>
    <row r="22" spans="1:5" x14ac:dyDescent="0.3">
      <c r="A22" s="3" t="s">
        <v>19</v>
      </c>
      <c r="B22" s="1">
        <f>+VLOOKUP(B$3,'Source Figure 1b'!$B$41:$AA$44,MATCH('Figure 1b'!$A22,'Source Figure 1b'!$B$41:$AA$41,0),FALSE)</f>
        <v>-4.3951384296982008</v>
      </c>
      <c r="C22" s="1">
        <f>+VLOOKUP(C$3,'Source Figure 1b'!$B$41:$AA$44,MATCH('Figure 1b'!$A22,'Source Figure 1b'!$B$41:$AA$41,0),FALSE)</f>
        <v>-7.3757097217668486</v>
      </c>
      <c r="D22" s="1">
        <f>+VLOOKUP(D$3,'Source Figure 1b'!$B$41:$AA$44,MATCH('Figure 1b'!$A22,'Source Figure 1b'!$B$41:$AA$41,0),FALSE)</f>
        <v>-4.4050077102889054</v>
      </c>
      <c r="E22" s="1"/>
    </row>
    <row r="23" spans="1:5" x14ac:dyDescent="0.3">
      <c r="A23" s="3" t="s">
        <v>20</v>
      </c>
      <c r="B23" s="1">
        <f>+VLOOKUP(B$3,'Source Figure 1b'!$B$41:$AA$44,MATCH('Figure 1b'!$A23,'Source Figure 1b'!$B$41:$AA$41,0),FALSE)</f>
        <v>-4.1404219635520363</v>
      </c>
      <c r="C23" s="1">
        <f>+VLOOKUP(C$3,'Source Figure 1b'!$B$41:$AA$44,MATCH('Figure 1b'!$A23,'Source Figure 1b'!$B$41:$AA$41,0),FALSE)</f>
        <v>-6.8017934452303601</v>
      </c>
      <c r="D23" s="1">
        <f>+VLOOKUP(D$3,'Source Figure 1b'!$B$41:$AA$44,MATCH('Figure 1b'!$A23,'Source Figure 1b'!$B$41:$AA$41,0),FALSE)</f>
        <v>0.25354203772859535</v>
      </c>
      <c r="E23" s="1"/>
    </row>
    <row r="24" spans="1:5" x14ac:dyDescent="0.3">
      <c r="A24" s="3" t="s">
        <v>21</v>
      </c>
      <c r="B24" s="1">
        <f>+VLOOKUP(B$3,'Source Figure 1b'!$B$41:$AA$44,MATCH('Figure 1b'!$A24,'Source Figure 1b'!$B$41:$AA$41,0),FALSE)</f>
        <v>0.15273749117124499</v>
      </c>
      <c r="C24" s="1">
        <f>+VLOOKUP(C$3,'Source Figure 1b'!$B$41:$AA$44,MATCH('Figure 1b'!$A24,'Source Figure 1b'!$B$41:$AA$41,0),FALSE)</f>
        <v>-8.8858203138596998</v>
      </c>
      <c r="D24" s="1">
        <f>+VLOOKUP(D$3,'Source Figure 1b'!$B$41:$AA$44,MATCH('Figure 1b'!$A24,'Source Figure 1b'!$B$41:$AA$41,0),FALSE)</f>
        <v>0.44199827433212202</v>
      </c>
      <c r="E24" s="1"/>
    </row>
    <row r="25" spans="1:5" x14ac:dyDescent="0.3">
      <c r="A25" s="3" t="s">
        <v>22</v>
      </c>
      <c r="B25" s="1">
        <f>+VLOOKUP(B$3,'Source Figure 1b'!$B$41:$AA$44,MATCH('Figure 1b'!$A25,'Source Figure 1b'!$B$41:$AA$41,0),FALSE)</f>
        <v>1.7900287684361516</v>
      </c>
      <c r="C25" s="1">
        <f>+VLOOKUP(C$3,'Source Figure 1b'!$B$41:$AA$44,MATCH('Figure 1b'!$A25,'Source Figure 1b'!$B$41:$AA$41,0),FALSE)</f>
        <v>-4.6637361432154254</v>
      </c>
      <c r="D25" s="1">
        <f>+VLOOKUP(D$3,'Source Figure 1b'!$B$41:$AA$44,MATCH('Figure 1b'!$A25,'Source Figure 1b'!$B$41:$AA$41,0),FALSE)</f>
        <v>0.3936295099933434</v>
      </c>
      <c r="E25" s="1"/>
    </row>
    <row r="26" spans="1:5" x14ac:dyDescent="0.3">
      <c r="A26" s="3" t="s">
        <v>23</v>
      </c>
      <c r="B26" s="1">
        <f>+VLOOKUP(B$3,'Source Figure 1b'!$B$41:$AA$44,MATCH('Figure 1b'!$A26,'Source Figure 1b'!$B$41:$AA$41,0),FALSE)</f>
        <v>1.2151282581781013</v>
      </c>
      <c r="C26" s="1">
        <f>+VLOOKUP(C$3,'Source Figure 1b'!$B$41:$AA$44,MATCH('Figure 1b'!$A26,'Source Figure 1b'!$B$41:$AA$41,0),FALSE)</f>
        <v>-5.1182285738604678</v>
      </c>
      <c r="D26" s="1">
        <f>+VLOOKUP(D$3,'Source Figure 1b'!$B$41:$AA$44,MATCH('Figure 1b'!$A26,'Source Figure 1b'!$B$41:$AA$41,0),FALSE)</f>
        <v>0.66442976469366566</v>
      </c>
      <c r="E26" s="1"/>
    </row>
    <row r="27" spans="1:5" x14ac:dyDescent="0.3">
      <c r="A27" s="3" t="s">
        <v>24</v>
      </c>
      <c r="B27" s="1">
        <f>+VLOOKUP(B$3,'Source Figure 1b'!$B$41:$AA$44,MATCH('Figure 1b'!$A27,'Source Figure 1b'!$B$41:$AA$41,0),FALSE)</f>
        <v>1.499365829899052</v>
      </c>
      <c r="C27" s="1">
        <f>+VLOOKUP(C$3,'Source Figure 1b'!$B$41:$AA$44,MATCH('Figure 1b'!$A27,'Source Figure 1b'!$B$41:$AA$41,0),FALSE)</f>
        <v>-4.5796987652936361</v>
      </c>
      <c r="D27" s="1">
        <f>+VLOOKUP(D$3,'Source Figure 1b'!$B$41:$AA$44,MATCH('Figure 1b'!$A27,'Source Figure 1b'!$B$41:$AA$41,0),FALSE)</f>
        <v>0.96023362937169354</v>
      </c>
      <c r="E27" s="1"/>
    </row>
    <row r="28" spans="1:5" x14ac:dyDescent="0.3">
      <c r="A28" s="3" t="s">
        <v>25</v>
      </c>
      <c r="B28" s="1">
        <f>+VLOOKUP(B$3,'Source Figure 1b'!$B$41:$AA$44,MATCH('Figure 1b'!$A28,'Source Figure 1b'!$B$41:$AA$41,0),FALSE)</f>
        <v>0.99158245366458597</v>
      </c>
      <c r="C28" s="1">
        <f>+VLOOKUP(C$3,'Source Figure 1b'!$B$41:$AA$44,MATCH('Figure 1b'!$A28,'Source Figure 1b'!$B$41:$AA$41,0),FALSE)</f>
        <v>-3.7900953048703272</v>
      </c>
      <c r="D28" s="1">
        <f>+VLOOKUP(D$3,'Source Figure 1b'!$B$41:$AA$44,MATCH('Figure 1b'!$A28,'Source Figure 1b'!$B$41:$AA$41,0),FALSE)</f>
        <v>0.53977219821422451</v>
      </c>
      <c r="E28" s="1"/>
    </row>
    <row r="29" spans="1:5" x14ac:dyDescent="0.3">
      <c r="B29" s="1"/>
      <c r="C29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4F479-13E9-4656-A605-E1CB36B77182}">
  <dimension ref="A1:BO32"/>
  <sheetViews>
    <sheetView topLeftCell="A9" workbookViewId="0"/>
  </sheetViews>
  <sheetFormatPr defaultColWidth="10" defaultRowHeight="13.2" x14ac:dyDescent="0.25"/>
  <cols>
    <col min="1" max="1" width="36" style="37" customWidth="1"/>
    <col min="2" max="65" width="7.59765625" style="37" customWidth="1"/>
    <col min="66" max="16384" width="10" style="37"/>
  </cols>
  <sheetData>
    <row r="1" spans="1:67" x14ac:dyDescent="0.25">
      <c r="B1" s="38"/>
      <c r="C1" s="38"/>
      <c r="D1" s="38"/>
      <c r="E1" s="39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 t="s">
        <v>107</v>
      </c>
    </row>
    <row r="2" spans="1:67" x14ac:dyDescent="0.25">
      <c r="A2" s="40" t="s">
        <v>108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2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2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 t="s">
        <v>107</v>
      </c>
    </row>
    <row r="3" spans="1:67" x14ac:dyDescent="0.25">
      <c r="A3" s="43" t="s">
        <v>49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2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2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 t="s">
        <v>107</v>
      </c>
    </row>
    <row r="4" spans="1:67" x14ac:dyDescent="0.25">
      <c r="BJ4" s="37" t="s">
        <v>107</v>
      </c>
    </row>
    <row r="5" spans="1:67" s="46" customFormat="1" ht="13.8" thickBot="1" x14ac:dyDescent="0.35">
      <c r="A5" s="44"/>
      <c r="B5" s="45" t="s">
        <v>109</v>
      </c>
      <c r="C5" s="45" t="s">
        <v>110</v>
      </c>
      <c r="D5" s="45" t="s">
        <v>111</v>
      </c>
      <c r="E5" s="45" t="s">
        <v>112</v>
      </c>
      <c r="F5" s="45" t="s">
        <v>113</v>
      </c>
      <c r="G5" s="45" t="s">
        <v>114</v>
      </c>
      <c r="H5" s="45" t="s">
        <v>115</v>
      </c>
      <c r="I5" s="45" t="s">
        <v>116</v>
      </c>
      <c r="J5" s="45" t="s">
        <v>117</v>
      </c>
      <c r="K5" s="45" t="s">
        <v>118</v>
      </c>
      <c r="L5" s="45" t="s">
        <v>119</v>
      </c>
      <c r="M5" s="45" t="s">
        <v>120</v>
      </c>
      <c r="N5" s="45" t="s">
        <v>121</v>
      </c>
      <c r="O5" s="45" t="s">
        <v>122</v>
      </c>
      <c r="P5" s="45" t="s">
        <v>123</v>
      </c>
      <c r="Q5" s="45" t="s">
        <v>124</v>
      </c>
      <c r="R5" s="45" t="s">
        <v>125</v>
      </c>
      <c r="S5" s="45" t="s">
        <v>126</v>
      </c>
      <c r="T5" s="45" t="s">
        <v>127</v>
      </c>
      <c r="U5" s="45" t="s">
        <v>128</v>
      </c>
      <c r="V5" s="45" t="s">
        <v>129</v>
      </c>
      <c r="W5" s="45" t="s">
        <v>130</v>
      </c>
      <c r="X5" s="45" t="s">
        <v>131</v>
      </c>
      <c r="Y5" s="45" t="s">
        <v>132</v>
      </c>
      <c r="Z5" s="45" t="s">
        <v>133</v>
      </c>
      <c r="AA5" s="45" t="s">
        <v>134</v>
      </c>
      <c r="AB5" s="45" t="s">
        <v>135</v>
      </c>
      <c r="AC5" s="45" t="s">
        <v>136</v>
      </c>
      <c r="AD5" s="45" t="s">
        <v>137</v>
      </c>
      <c r="AE5" s="45" t="s">
        <v>138</v>
      </c>
      <c r="AF5" s="45" t="s">
        <v>139</v>
      </c>
      <c r="AG5" s="45" t="s">
        <v>140</v>
      </c>
      <c r="AH5" s="45" t="s">
        <v>141</v>
      </c>
      <c r="AI5" s="45" t="s">
        <v>142</v>
      </c>
      <c r="AJ5" s="45" t="s">
        <v>143</v>
      </c>
      <c r="AK5" s="45" t="s">
        <v>144</v>
      </c>
      <c r="AL5" s="45" t="s">
        <v>145</v>
      </c>
      <c r="AM5" s="45" t="s">
        <v>146</v>
      </c>
      <c r="AN5" s="45" t="s">
        <v>147</v>
      </c>
      <c r="AO5" s="45" t="s">
        <v>148</v>
      </c>
      <c r="AP5" s="45" t="s">
        <v>149</v>
      </c>
      <c r="AQ5" s="45" t="s">
        <v>150</v>
      </c>
      <c r="AR5" s="45" t="s">
        <v>151</v>
      </c>
      <c r="AS5" s="45" t="s">
        <v>50</v>
      </c>
      <c r="AT5" s="45" t="s">
        <v>84</v>
      </c>
      <c r="AU5" s="45" t="s">
        <v>152</v>
      </c>
      <c r="AV5" s="45" t="s">
        <v>153</v>
      </c>
      <c r="AW5" s="45" t="s">
        <v>154</v>
      </c>
      <c r="AX5" s="45" t="s">
        <v>155</v>
      </c>
      <c r="AY5" s="45" t="s">
        <v>156</v>
      </c>
      <c r="AZ5" s="45" t="s">
        <v>157</v>
      </c>
      <c r="BA5" s="45" t="s">
        <v>158</v>
      </c>
      <c r="BB5" s="45" t="s">
        <v>159</v>
      </c>
      <c r="BC5" s="45" t="s">
        <v>160</v>
      </c>
      <c r="BD5" s="45" t="s">
        <v>161</v>
      </c>
      <c r="BE5" s="45" t="s">
        <v>162</v>
      </c>
      <c r="BF5" s="45" t="s">
        <v>163</v>
      </c>
      <c r="BG5" s="45" t="s">
        <v>164</v>
      </c>
      <c r="BH5" s="45" t="s">
        <v>165</v>
      </c>
      <c r="BI5" s="45" t="s">
        <v>166</v>
      </c>
      <c r="BJ5" s="45" t="s">
        <v>167</v>
      </c>
      <c r="BK5" s="45" t="s">
        <v>42</v>
      </c>
      <c r="BL5" s="45" t="s">
        <v>43</v>
      </c>
      <c r="BM5" s="45" t="s">
        <v>44</v>
      </c>
    </row>
    <row r="6" spans="1:67" x14ac:dyDescent="0.25">
      <c r="A6" s="47" t="s">
        <v>168</v>
      </c>
      <c r="B6" s="48">
        <v>1.1340030561359979</v>
      </c>
      <c r="C6" s="48">
        <v>9.754332427778116E-3</v>
      </c>
      <c r="D6" s="48">
        <v>-3.6103037092886647</v>
      </c>
      <c r="E6" s="48">
        <v>-4.5547583031280379</v>
      </c>
      <c r="F6" s="48">
        <v>-1.3176933104831361</v>
      </c>
      <c r="G6" s="48">
        <v>-6.1633886176363513</v>
      </c>
      <c r="H6" s="48">
        <v>-6.1857547401003687</v>
      </c>
      <c r="I6" s="48">
        <v>-7.9492048039765377</v>
      </c>
      <c r="J6" s="48">
        <v>-7.0112917705062046</v>
      </c>
      <c r="K6" s="48">
        <v>-2.3109420414734094</v>
      </c>
      <c r="L6" s="48">
        <v>0.3570079477817733</v>
      </c>
      <c r="M6" s="48">
        <v>-0.50242056625082054</v>
      </c>
      <c r="N6" s="48">
        <v>-1.3148092761718884</v>
      </c>
      <c r="O6" s="48">
        <v>-2.6578754101610755</v>
      </c>
      <c r="P6" s="48">
        <v>0.38547600288522083</v>
      </c>
      <c r="Q6" s="48">
        <v>-3.2587492306961674</v>
      </c>
      <c r="R6" s="48">
        <v>-4.3712605508356202</v>
      </c>
      <c r="S6" s="48">
        <v>-5.8549373251136361</v>
      </c>
      <c r="T6" s="48">
        <v>-0.82095366597097696</v>
      </c>
      <c r="U6" s="48">
        <v>2.3831084431034731E-2</v>
      </c>
      <c r="V6" s="48">
        <v>2.6099445242185015</v>
      </c>
      <c r="W6" s="48">
        <v>-0.92692365895219542</v>
      </c>
      <c r="X6" s="48">
        <v>-0.81227706037163683</v>
      </c>
      <c r="Y6" s="48">
        <v>-2.8775727022053705</v>
      </c>
      <c r="Z6" s="48">
        <v>-7.8646112534142336</v>
      </c>
      <c r="AA6" s="48">
        <v>-11.196454859001017</v>
      </c>
      <c r="AB6" s="48">
        <v>-8.2161217778241333</v>
      </c>
      <c r="AC6" s="48">
        <v>-6.5434494415233067</v>
      </c>
      <c r="AD6" s="48">
        <v>-1.5278815141927233</v>
      </c>
      <c r="AE6" s="48">
        <v>6.8809571532948564</v>
      </c>
      <c r="AF6" s="48">
        <v>-2.1970000000000001</v>
      </c>
      <c r="AG6" s="48">
        <v>-10.329000000000001</v>
      </c>
      <c r="AH6" s="48">
        <v>-9.4939999999999998</v>
      </c>
      <c r="AI6" s="48">
        <v>-6.2030000000000003</v>
      </c>
      <c r="AJ6" s="48">
        <v>-1.5589999999999999</v>
      </c>
      <c r="AK6" s="48">
        <v>-0.46211717047088768</v>
      </c>
      <c r="AL6" s="48">
        <v>-6.9006825241108256</v>
      </c>
      <c r="AM6" s="48">
        <v>-7.3521193963693401</v>
      </c>
      <c r="AN6" s="48">
        <v>-7.9714471383378571</v>
      </c>
      <c r="AO6" s="48">
        <v>-2.2990838858389129</v>
      </c>
      <c r="AP6" s="48">
        <v>-4.8732173489115214</v>
      </c>
      <c r="AQ6" s="48">
        <v>-4.4588641334514572</v>
      </c>
      <c r="AR6" s="48">
        <v>-5.2715767202207395</v>
      </c>
      <c r="AS6" s="48">
        <v>-7.089049730436912</v>
      </c>
      <c r="AT6" s="48">
        <v>-6.0780596767167561</v>
      </c>
      <c r="AU6" s="48">
        <v>-8.5964774586675468</v>
      </c>
      <c r="AV6" s="48">
        <v>-6.5092808407044807</v>
      </c>
      <c r="AW6" s="48">
        <v>-5.6864573773237845</v>
      </c>
      <c r="AX6" s="48">
        <v>-5.8637540125264866</v>
      </c>
      <c r="AY6" s="48">
        <v>-2.6750623058343379</v>
      </c>
      <c r="AZ6" s="48">
        <v>-2.8960443004087773</v>
      </c>
      <c r="BA6" s="48">
        <v>-2.2289854178675812</v>
      </c>
      <c r="BB6" s="48">
        <v>-1.9256332229224526</v>
      </c>
      <c r="BC6" s="48">
        <v>-1.5152665696180676</v>
      </c>
      <c r="BD6" s="48">
        <v>8.5745299913053671E-2</v>
      </c>
      <c r="BE6" s="48">
        <v>1.4597096134805891</v>
      </c>
      <c r="BF6" s="48">
        <v>3.1506227652307879</v>
      </c>
      <c r="BG6" s="48">
        <v>1.415196313317677</v>
      </c>
      <c r="BH6" s="48">
        <v>-4.1580211646820695</v>
      </c>
      <c r="BI6" s="48">
        <v>-0.56753508955665011</v>
      </c>
      <c r="BJ6" s="48">
        <v>-2.4576346295669582</v>
      </c>
      <c r="BK6" s="48">
        <v>-1.8911500622612549</v>
      </c>
      <c r="BL6" s="49">
        <v>-3.2779180800926824</v>
      </c>
      <c r="BM6" s="49">
        <v>-4.9203916439472746</v>
      </c>
      <c r="BO6" s="50"/>
    </row>
    <row r="7" spans="1:67" ht="15.6" x14ac:dyDescent="0.3">
      <c r="A7" s="3" t="s">
        <v>169</v>
      </c>
      <c r="B7" s="51">
        <v>4.8144412870694753</v>
      </c>
      <c r="C7" s="51">
        <v>2.7679262364745494</v>
      </c>
      <c r="D7" s="51">
        <v>-0.84644184899911534</v>
      </c>
      <c r="E7" s="51">
        <v>-2.0937883256900878</v>
      </c>
      <c r="F7" s="51">
        <v>2.0966563745750477</v>
      </c>
      <c r="G7" s="51">
        <v>-0.86669108721953647</v>
      </c>
      <c r="H7" s="51">
        <v>-1.2793063166587968</v>
      </c>
      <c r="I7" s="51">
        <v>-3.6150143989971246</v>
      </c>
      <c r="J7" s="51">
        <v>-3.0286363730322643</v>
      </c>
      <c r="K7" s="51">
        <v>2.4290433882163747</v>
      </c>
      <c r="L7" s="51">
        <v>4.6927725370571975</v>
      </c>
      <c r="M7" s="51">
        <v>3.311256914930945</v>
      </c>
      <c r="N7" s="51">
        <v>2.744935328374452</v>
      </c>
      <c r="O7" s="51">
        <v>1.2090472389274793</v>
      </c>
      <c r="P7" s="51">
        <v>4.5514540247250155</v>
      </c>
      <c r="Q7" s="51">
        <v>0.56916510536131693</v>
      </c>
      <c r="R7" s="51">
        <v>-0.43363462068728059</v>
      </c>
      <c r="S7" s="51">
        <v>-1.4067595415870593</v>
      </c>
      <c r="T7" s="51">
        <v>3.3768238351019573</v>
      </c>
      <c r="U7" s="51">
        <v>3.9887345319717027</v>
      </c>
      <c r="V7" s="51">
        <v>5.2829301189227165</v>
      </c>
      <c r="W7" s="51">
        <v>2.2903687043538365</v>
      </c>
      <c r="X7" s="51">
        <v>1.6925716172666607</v>
      </c>
      <c r="Y7" s="51">
        <v>0.84003132086746124</v>
      </c>
      <c r="Z7" s="51">
        <v>-3.4237962587664885</v>
      </c>
      <c r="AA7" s="51">
        <v>-7.8074895951654604</v>
      </c>
      <c r="AB7" s="51">
        <v>-4.9875644396547587</v>
      </c>
      <c r="AC7" s="51">
        <v>-3.3534777637596171</v>
      </c>
      <c r="AD7" s="51">
        <v>3.4470497576299248</v>
      </c>
      <c r="AE7" s="51">
        <v>12.735831979410047</v>
      </c>
      <c r="AF7" s="51">
        <v>4.8</v>
      </c>
      <c r="AG7" s="51">
        <v>-2.23</v>
      </c>
      <c r="AH7" s="51">
        <v>-1.744</v>
      </c>
      <c r="AI7" s="51">
        <v>1.8129999999999999</v>
      </c>
      <c r="AJ7" s="51">
        <v>5.7919999999999998</v>
      </c>
      <c r="AK7" s="51">
        <v>7.892411602621177</v>
      </c>
      <c r="AL7" s="51">
        <v>-0.35925490826833684</v>
      </c>
      <c r="AM7" s="51">
        <v>-1.7846567495826533</v>
      </c>
      <c r="AN7" s="51">
        <v>-0.63239529456553967</v>
      </c>
      <c r="AO7" s="51">
        <v>4.6618226625831838</v>
      </c>
      <c r="AP7" s="51">
        <v>1.1951604963901847</v>
      </c>
      <c r="AQ7" s="51">
        <v>-0.5935417395522028</v>
      </c>
      <c r="AR7" s="51">
        <v>-1.164610645822463</v>
      </c>
      <c r="AS7" s="51">
        <v>-2.23163947003528</v>
      </c>
      <c r="AT7" s="51">
        <v>-2.4190303235605697</v>
      </c>
      <c r="AU7" s="51">
        <v>-4.1666437062086006</v>
      </c>
      <c r="AV7" s="51">
        <v>-3.5487271826064148</v>
      </c>
      <c r="AW7" s="51">
        <v>-2.8887428942878124</v>
      </c>
      <c r="AX7" s="51">
        <v>-4.3274849766882699</v>
      </c>
      <c r="AY7" s="51">
        <v>-1.2076565114038973</v>
      </c>
      <c r="AZ7" s="51">
        <v>-0.75436974729398709</v>
      </c>
      <c r="BA7" s="51">
        <v>-0.33124673499887369</v>
      </c>
      <c r="BB7" s="51">
        <v>0.56535900038688691</v>
      </c>
      <c r="BC7" s="51">
        <v>1.443580490552931</v>
      </c>
      <c r="BD7" s="51">
        <v>4.3072423563732505</v>
      </c>
      <c r="BE7" s="51">
        <v>6.6579359535454987</v>
      </c>
      <c r="BF7" s="51">
        <v>9.7211003370972584</v>
      </c>
      <c r="BG7" s="51">
        <v>7.9144580897369154</v>
      </c>
      <c r="BH7" s="51">
        <v>2.0212316921818805</v>
      </c>
      <c r="BI7" s="51">
        <v>4.672076351685714</v>
      </c>
      <c r="BJ7" s="51">
        <v>4.3859101219440548</v>
      </c>
      <c r="BK7" s="51">
        <v>5.2656276919051841</v>
      </c>
      <c r="BL7" s="52">
        <v>2.5609193572165769</v>
      </c>
      <c r="BM7" s="52">
        <v>-0.17643148201660924</v>
      </c>
      <c r="BO7" s="50"/>
    </row>
    <row r="8" spans="1:67" x14ac:dyDescent="0.25">
      <c r="A8" s="37" t="s">
        <v>170</v>
      </c>
      <c r="B8" s="51">
        <v>19.448676733564646</v>
      </c>
      <c r="C8" s="51">
        <v>19.89845412383162</v>
      </c>
      <c r="D8" s="51">
        <v>17.991979073936289</v>
      </c>
      <c r="E8" s="51">
        <v>16.361121290472703</v>
      </c>
      <c r="F8" s="51">
        <v>18.428284809767291</v>
      </c>
      <c r="G8" s="51">
        <v>18.22053582570005</v>
      </c>
      <c r="H8" s="51">
        <v>18.388585313363873</v>
      </c>
      <c r="I8" s="51">
        <v>16.958371797036172</v>
      </c>
      <c r="J8" s="51">
        <v>16.728952597129989</v>
      </c>
      <c r="K8" s="51">
        <v>18.622319638065296</v>
      </c>
      <c r="L8" s="51">
        <v>20.174921858449395</v>
      </c>
      <c r="M8" s="51">
        <v>20.717010726963185</v>
      </c>
      <c r="N8" s="51">
        <v>19.661280457650761</v>
      </c>
      <c r="O8" s="51">
        <v>18.045010536036099</v>
      </c>
      <c r="P8" s="51">
        <v>18.675425717701636</v>
      </c>
      <c r="Q8" s="51">
        <v>15.655882399111748</v>
      </c>
      <c r="R8" s="51">
        <v>15.094060457511802</v>
      </c>
      <c r="S8" s="51">
        <v>15.422235826171315</v>
      </c>
      <c r="T8" s="51">
        <v>16.994876180313177</v>
      </c>
      <c r="U8" s="51">
        <v>15.891177781444718</v>
      </c>
      <c r="V8" s="51">
        <v>16.328789772239496</v>
      </c>
      <c r="W8" s="51">
        <v>12.779784655320766</v>
      </c>
      <c r="X8" s="51">
        <v>12.027730936960701</v>
      </c>
      <c r="Y8" s="51">
        <v>11.854633063093951</v>
      </c>
      <c r="Z8" s="51">
        <v>13.125081403645442</v>
      </c>
      <c r="AA8" s="51">
        <v>9.5448705215621708</v>
      </c>
      <c r="AB8" s="51">
        <v>9.9751288793095174</v>
      </c>
      <c r="AC8" s="51">
        <v>13.86275129110572</v>
      </c>
      <c r="AD8" s="51">
        <v>18.986722719053478</v>
      </c>
      <c r="AE8" s="51">
        <v>26.835444267096864</v>
      </c>
      <c r="AF8" s="51">
        <v>22.02</v>
      </c>
      <c r="AG8" s="51">
        <v>15.645</v>
      </c>
      <c r="AH8" s="51">
        <v>15.444000000000001</v>
      </c>
      <c r="AI8" s="51">
        <v>17.506</v>
      </c>
      <c r="AJ8" s="51">
        <v>18.013000000000002</v>
      </c>
      <c r="AK8" s="51">
        <v>19.891904756911451</v>
      </c>
      <c r="AL8" s="51">
        <v>12.051428754703926</v>
      </c>
      <c r="AM8" s="51">
        <v>9.6520474708949688</v>
      </c>
      <c r="AN8" s="51">
        <v>11.84627353554086</v>
      </c>
      <c r="AO8" s="51">
        <v>13.422411811334939</v>
      </c>
      <c r="AP8" s="51">
        <v>10.95203144173519</v>
      </c>
      <c r="AQ8" s="51">
        <v>9.9622240741352694</v>
      </c>
      <c r="AR8" s="51">
        <v>9.8442236588147196</v>
      </c>
      <c r="AS8" s="51">
        <v>9.7366705025347713</v>
      </c>
      <c r="AT8" s="51">
        <v>9.9546290140101448</v>
      </c>
      <c r="AU8" s="51">
        <v>10.207896633718683</v>
      </c>
      <c r="AV8" s="51">
        <v>10.499589265884609</v>
      </c>
      <c r="AW8" s="51">
        <v>11.522282738834964</v>
      </c>
      <c r="AX8" s="51">
        <v>10.118890944932909</v>
      </c>
      <c r="AY8" s="51">
        <v>11.80109083868731</v>
      </c>
      <c r="AZ8" s="51">
        <v>13.02972857301995</v>
      </c>
      <c r="BA8" s="51">
        <v>13.019705745526505</v>
      </c>
      <c r="BB8" s="51">
        <v>13.581494719048024</v>
      </c>
      <c r="BC8" s="51">
        <v>14.813683587768953</v>
      </c>
      <c r="BD8" s="51">
        <v>18.363838911877302</v>
      </c>
      <c r="BE8" s="51">
        <v>21.875005386387905</v>
      </c>
      <c r="BF8" s="51">
        <v>25.779387145779058</v>
      </c>
      <c r="BG8" s="51">
        <v>26.147939826409601</v>
      </c>
      <c r="BH8" s="51">
        <v>24.401817119500617</v>
      </c>
      <c r="BI8" s="51">
        <v>21.167846455208114</v>
      </c>
      <c r="BJ8" s="51">
        <v>23.110439079590897</v>
      </c>
      <c r="BK8" s="51">
        <v>26.192029232640369</v>
      </c>
      <c r="BL8" s="53">
        <v>23.143375050752464</v>
      </c>
      <c r="BM8" s="53">
        <v>20.238113849765156</v>
      </c>
      <c r="BO8" s="50"/>
    </row>
    <row r="9" spans="1:67" x14ac:dyDescent="0.25">
      <c r="A9" s="37" t="s">
        <v>171</v>
      </c>
      <c r="B9" s="51">
        <v>-14.63423544649517</v>
      </c>
      <c r="C9" s="51">
        <v>-17.130527887357069</v>
      </c>
      <c r="D9" s="51">
        <v>-18.838420922935409</v>
      </c>
      <c r="E9" s="51">
        <v>-18.454909616162791</v>
      </c>
      <c r="F9" s="51">
        <v>-16.33162843519224</v>
      </c>
      <c r="G9" s="51">
        <v>-19.087226912919583</v>
      </c>
      <c r="H9" s="51">
        <v>-19.667891630022666</v>
      </c>
      <c r="I9" s="51">
        <v>-20.573386196033297</v>
      </c>
      <c r="J9" s="51">
        <v>-19.757588970162253</v>
      </c>
      <c r="K9" s="51">
        <v>-16.193276249848921</v>
      </c>
      <c r="L9" s="51">
        <v>-15.4821493213922</v>
      </c>
      <c r="M9" s="51">
        <v>-17.405753812032245</v>
      </c>
      <c r="N9" s="51">
        <v>-16.916345129276309</v>
      </c>
      <c r="O9" s="51">
        <v>-16.83596329710862</v>
      </c>
      <c r="P9" s="51">
        <v>-14.123971692976617</v>
      </c>
      <c r="Q9" s="51">
        <v>-15.086717293750432</v>
      </c>
      <c r="R9" s="51">
        <v>-15.527695078199082</v>
      </c>
      <c r="S9" s="51">
        <v>-16.828995367758377</v>
      </c>
      <c r="T9" s="51">
        <v>-13.618052345211218</v>
      </c>
      <c r="U9" s="51">
        <v>-11.902443249473015</v>
      </c>
      <c r="V9" s="51">
        <v>-11.04585965331678</v>
      </c>
      <c r="W9" s="51">
        <v>-10.489415950966931</v>
      </c>
      <c r="X9" s="51">
        <v>-10.335159319694041</v>
      </c>
      <c r="Y9" s="51">
        <v>-11.014601742226491</v>
      </c>
      <c r="Z9" s="51">
        <v>-16.548877662411932</v>
      </c>
      <c r="AA9" s="51">
        <v>-17.352360116727631</v>
      </c>
      <c r="AB9" s="51">
        <v>-14.962693318964279</v>
      </c>
      <c r="AC9" s="51">
        <v>-17.216229054865341</v>
      </c>
      <c r="AD9" s="51">
        <v>-15.539672961423554</v>
      </c>
      <c r="AE9" s="51">
        <v>-14.099612287686817</v>
      </c>
      <c r="AF9" s="51">
        <v>-17.22</v>
      </c>
      <c r="AG9" s="51">
        <v>-17.875</v>
      </c>
      <c r="AH9" s="51">
        <v>-17.187999999999999</v>
      </c>
      <c r="AI9" s="51">
        <v>-15.693</v>
      </c>
      <c r="AJ9" s="51">
        <v>-12.221</v>
      </c>
      <c r="AK9" s="51">
        <v>-11.999493154290271</v>
      </c>
      <c r="AL9" s="51">
        <v>-12.410683662972263</v>
      </c>
      <c r="AM9" s="51">
        <v>-11.436704220477624</v>
      </c>
      <c r="AN9" s="51">
        <v>-12.478668830106399</v>
      </c>
      <c r="AO9" s="51">
        <v>-8.7605891487517553</v>
      </c>
      <c r="AP9" s="51">
        <v>-9.7568709453450051</v>
      </c>
      <c r="AQ9" s="51">
        <v>-10.555765813687472</v>
      </c>
      <c r="AR9" s="51">
        <v>-11.008834304637183</v>
      </c>
      <c r="AS9" s="51">
        <v>-11.968309972570051</v>
      </c>
      <c r="AT9" s="51">
        <v>-12.373659337570714</v>
      </c>
      <c r="AU9" s="51">
        <v>-14.374540339927282</v>
      </c>
      <c r="AV9" s="51">
        <v>-14.048316448491024</v>
      </c>
      <c r="AW9" s="51">
        <v>-14.411025633122776</v>
      </c>
      <c r="AX9" s="51">
        <v>-14.446375921621179</v>
      </c>
      <c r="AY9" s="51">
        <v>-13.008747350091207</v>
      </c>
      <c r="AZ9" s="51">
        <v>-13.784098320313939</v>
      </c>
      <c r="BA9" s="51">
        <v>-13.350952480525379</v>
      </c>
      <c r="BB9" s="51">
        <v>-13.016135718661136</v>
      </c>
      <c r="BC9" s="51">
        <v>-13.370103097216019</v>
      </c>
      <c r="BD9" s="51">
        <v>-14.056596555504052</v>
      </c>
      <c r="BE9" s="51">
        <v>-15.217069432842404</v>
      </c>
      <c r="BF9" s="51">
        <v>-16.058286808681803</v>
      </c>
      <c r="BG9" s="51">
        <v>-18.233481736672683</v>
      </c>
      <c r="BH9" s="51">
        <v>-22.380585427318735</v>
      </c>
      <c r="BI9" s="51">
        <v>-16.4957701035224</v>
      </c>
      <c r="BJ9" s="51">
        <v>-18.724528957646839</v>
      </c>
      <c r="BK9" s="51">
        <v>-20.926401540735188</v>
      </c>
      <c r="BL9" s="53">
        <v>-20.582455693535884</v>
      </c>
      <c r="BM9" s="53">
        <v>-20.414545331781763</v>
      </c>
      <c r="BO9" s="50"/>
    </row>
    <row r="10" spans="1:67" x14ac:dyDescent="0.25">
      <c r="A10" s="37" t="s">
        <v>172</v>
      </c>
      <c r="B10" s="51">
        <v>-1.202311770173401</v>
      </c>
      <c r="C10" s="51">
        <v>-1.6020914969371949</v>
      </c>
      <c r="D10" s="51">
        <v>-1.8186269628132055</v>
      </c>
      <c r="E10" s="51">
        <v>-2.005988692000622</v>
      </c>
      <c r="F10" s="51">
        <v>-1.6629328711244857</v>
      </c>
      <c r="G10" s="51">
        <v>-2.4109240068104727</v>
      </c>
      <c r="H10" s="51">
        <v>-2.927902851773982</v>
      </c>
      <c r="I10" s="51">
        <v>-2.8639136702622601</v>
      </c>
      <c r="J10" s="51">
        <v>-2.8094349820892273</v>
      </c>
      <c r="K10" s="51">
        <v>-2.5510121788653897</v>
      </c>
      <c r="L10" s="51">
        <v>-2.2797111863312778</v>
      </c>
      <c r="M10" s="51">
        <v>-2.1966483405786761</v>
      </c>
      <c r="N10" s="51">
        <v>-2.3306648496257987</v>
      </c>
      <c r="O10" s="51">
        <v>-2.1114765611641655</v>
      </c>
      <c r="P10" s="51">
        <v>-2.5994668372909522</v>
      </c>
      <c r="Q10" s="51">
        <v>-2.4066024066856642</v>
      </c>
      <c r="R10" s="51">
        <v>-2.0159396727695915</v>
      </c>
      <c r="S10" s="51">
        <v>-1.9959196856855246</v>
      </c>
      <c r="T10" s="51">
        <v>-1.8819988914134376</v>
      </c>
      <c r="U10" s="51">
        <v>-1.1926924765321425</v>
      </c>
      <c r="V10" s="51">
        <v>-1.3086903117209177</v>
      </c>
      <c r="W10" s="51">
        <v>-1.5422146412083626</v>
      </c>
      <c r="X10" s="51">
        <v>-1.0560912750800948</v>
      </c>
      <c r="Y10" s="51">
        <v>-1.4041644615992879</v>
      </c>
      <c r="Z10" s="51">
        <v>-2.0651663616631386</v>
      </c>
      <c r="AA10" s="51">
        <v>-1.68733291617129</v>
      </c>
      <c r="AB10" s="51">
        <v>-0.79415088548074297</v>
      </c>
      <c r="AC10" s="51">
        <v>-0.24045012646459973</v>
      </c>
      <c r="AD10" s="51">
        <v>-0.16769431253334768</v>
      </c>
      <c r="AE10" s="51">
        <v>-0.23379090999030341</v>
      </c>
      <c r="AF10" s="51">
        <v>-1.73</v>
      </c>
      <c r="AG10" s="51">
        <v>-3.0910000000000002</v>
      </c>
      <c r="AH10" s="51">
        <v>-2.8380000000000001</v>
      </c>
      <c r="AI10" s="51">
        <v>-1.5049999999999999</v>
      </c>
      <c r="AJ10" s="51">
        <v>-1.4259999999999999</v>
      </c>
      <c r="AK10" s="51">
        <v>-1.5023539999344573</v>
      </c>
      <c r="AL10" s="51">
        <v>-1.5532317738500774</v>
      </c>
      <c r="AM10" s="51">
        <v>-1.3187306018622365</v>
      </c>
      <c r="AN10" s="51">
        <v>-1.4493424034202185</v>
      </c>
      <c r="AO10" s="51">
        <v>-1.1778262624672566</v>
      </c>
      <c r="AP10" s="51">
        <v>-1.2187591801486717</v>
      </c>
      <c r="AQ10" s="51">
        <v>-1.2115277519975214</v>
      </c>
      <c r="AR10" s="51">
        <v>-1.538874921670881</v>
      </c>
      <c r="AS10" s="51">
        <v>-1.581954544172957</v>
      </c>
      <c r="AT10" s="51">
        <v>-1.0581379258741976</v>
      </c>
      <c r="AU10" s="51">
        <v>-1.3630122045361215</v>
      </c>
      <c r="AV10" s="51">
        <v>-1.1983746526360612</v>
      </c>
      <c r="AW10" s="51">
        <v>-1.3276756052052918</v>
      </c>
      <c r="AX10" s="51">
        <v>-1.1549847184677311</v>
      </c>
      <c r="AY10" s="51">
        <v>-1.139224276194519</v>
      </c>
      <c r="AZ10" s="51">
        <v>-1.3767096220721147</v>
      </c>
      <c r="BA10" s="51">
        <v>-1.7841039284154572</v>
      </c>
      <c r="BB10" s="51">
        <v>-1.7497096362227904</v>
      </c>
      <c r="BC10" s="51">
        <v>-1.4664989770533732</v>
      </c>
      <c r="BD10" s="51">
        <v>-1.0491905258188108</v>
      </c>
      <c r="BE10" s="51">
        <v>-1.0507782358653577</v>
      </c>
      <c r="BF10" s="51">
        <v>-0.7975039572779965</v>
      </c>
      <c r="BG10" s="51">
        <v>-1.1094154482400187</v>
      </c>
      <c r="BH10" s="51">
        <v>-1.6171222974892832</v>
      </c>
      <c r="BI10" s="51">
        <v>-0.9232904015792498</v>
      </c>
      <c r="BJ10" s="51">
        <v>-1.5241226352229817</v>
      </c>
      <c r="BK10" s="51">
        <v>-1.2071695995915737</v>
      </c>
      <c r="BL10" s="52">
        <v>-1.1305272167521141</v>
      </c>
      <c r="BM10" s="52">
        <v>-0.87122083297936892</v>
      </c>
      <c r="BO10" s="50"/>
    </row>
    <row r="11" spans="1:67" x14ac:dyDescent="0.25">
      <c r="A11" s="37" t="s">
        <v>173</v>
      </c>
      <c r="B11" s="51">
        <v>1.8419831855566573</v>
      </c>
      <c r="C11" s="51">
        <v>1.8047051106732475</v>
      </c>
      <c r="D11" s="51">
        <v>2.0691614467573114</v>
      </c>
      <c r="E11" s="51">
        <v>2.0545114283334938</v>
      </c>
      <c r="F11" s="51">
        <v>1.9172245626212312</v>
      </c>
      <c r="G11" s="51">
        <v>2.0668395452676136</v>
      </c>
      <c r="H11" s="51">
        <v>2.0746873797074019</v>
      </c>
      <c r="I11" s="51">
        <v>2.212782345787863</v>
      </c>
      <c r="J11" s="51">
        <v>2.3393328358748313</v>
      </c>
      <c r="K11" s="51">
        <v>2.5998458735596945</v>
      </c>
      <c r="L11" s="51">
        <v>2.2540581924998264</v>
      </c>
      <c r="M11" s="51">
        <v>2.4778690341841507</v>
      </c>
      <c r="N11" s="51">
        <v>2.3131604631997993</v>
      </c>
      <c r="O11" s="51">
        <v>2.3786619573984353</v>
      </c>
      <c r="P11" s="51">
        <v>2.197840672076782</v>
      </c>
      <c r="Q11" s="51">
        <v>1.9951423224819995</v>
      </c>
      <c r="R11" s="51">
        <v>2.1905688174914975</v>
      </c>
      <c r="S11" s="51">
        <v>2.9420616038595884</v>
      </c>
      <c r="T11" s="51">
        <v>2.7238775972102327</v>
      </c>
      <c r="U11" s="51">
        <v>3.1044368849720336</v>
      </c>
      <c r="V11" s="51">
        <v>2.8125505992355664</v>
      </c>
      <c r="W11" s="51">
        <v>2.5663106821281567</v>
      </c>
      <c r="X11" s="51">
        <v>2.6460002563142631</v>
      </c>
      <c r="Y11" s="51">
        <v>2.5096231601717292</v>
      </c>
      <c r="Z11" s="51">
        <v>2.7291944145753999</v>
      </c>
      <c r="AA11" s="51">
        <v>2.9099343088208265</v>
      </c>
      <c r="AB11" s="51">
        <v>2.7609731719517416</v>
      </c>
      <c r="AC11" s="51">
        <v>2.9895965723765232</v>
      </c>
      <c r="AD11" s="51">
        <v>3.4284170562373304</v>
      </c>
      <c r="AE11" s="51">
        <v>3.4614043062453255</v>
      </c>
      <c r="AF11" s="51">
        <v>3.7549999999999999</v>
      </c>
      <c r="AG11" s="51">
        <v>3.431</v>
      </c>
      <c r="AH11" s="51">
        <v>3.2770000000000001</v>
      </c>
      <c r="AI11" s="51">
        <v>4.5199999999999996</v>
      </c>
      <c r="AJ11" s="51">
        <v>3.948</v>
      </c>
      <c r="AK11" s="51">
        <v>4.5829588805632753</v>
      </c>
      <c r="AL11" s="51">
        <v>3.1897574653919696</v>
      </c>
      <c r="AM11" s="51">
        <v>2.8204807096580549</v>
      </c>
      <c r="AN11" s="51">
        <v>3.6206621869166939</v>
      </c>
      <c r="AO11" s="51">
        <v>3.2032615250810208</v>
      </c>
      <c r="AP11" s="51">
        <v>2.6679262730660067</v>
      </c>
      <c r="AQ11" s="51">
        <v>2.4239751141266055</v>
      </c>
      <c r="AR11" s="51">
        <v>2.3008847237331564</v>
      </c>
      <c r="AS11" s="51">
        <v>2.4088275514497002</v>
      </c>
      <c r="AT11" s="51">
        <v>2.3931275946954664</v>
      </c>
      <c r="AU11" s="51">
        <v>2.1025340307579086</v>
      </c>
      <c r="AV11" s="51">
        <v>2.5262709167912369</v>
      </c>
      <c r="AW11" s="51">
        <v>2.621407491725344</v>
      </c>
      <c r="AX11" s="51">
        <v>3.1192970014325332</v>
      </c>
      <c r="AY11" s="51">
        <v>3.1489805642691153</v>
      </c>
      <c r="AZ11" s="51">
        <v>2.9141242778068004</v>
      </c>
      <c r="BA11" s="51">
        <v>2.663589296610974</v>
      </c>
      <c r="BB11" s="51">
        <v>2.5618215115392502</v>
      </c>
      <c r="BC11" s="51">
        <v>2.7956248751534249</v>
      </c>
      <c r="BD11" s="51">
        <v>2.857660945543846</v>
      </c>
      <c r="BE11" s="51">
        <v>2.8833030011282008</v>
      </c>
      <c r="BF11" s="51">
        <v>2.877665473258415</v>
      </c>
      <c r="BG11" s="51">
        <v>2.9337404320184155</v>
      </c>
      <c r="BH11" s="51">
        <v>2.8704510792893134</v>
      </c>
      <c r="BI11" s="51">
        <v>2.8543402135601221</v>
      </c>
      <c r="BJ11" s="51">
        <v>2.3995903095352498</v>
      </c>
      <c r="BK11" s="51">
        <v>2.4706065236425321</v>
      </c>
      <c r="BL11" s="52">
        <v>2.5682153887031607</v>
      </c>
      <c r="BM11" s="52">
        <v>2.8130804139057108</v>
      </c>
      <c r="BO11" s="50"/>
    </row>
    <row r="12" spans="1:67" x14ac:dyDescent="0.25">
      <c r="A12" s="37" t="s">
        <v>174</v>
      </c>
      <c r="B12" s="51">
        <v>-3.044294955730058</v>
      </c>
      <c r="C12" s="51">
        <v>-3.4067966076104428</v>
      </c>
      <c r="D12" s="51">
        <v>-3.8877884095705175</v>
      </c>
      <c r="E12" s="51">
        <v>-4.0605001203341162</v>
      </c>
      <c r="F12" s="51">
        <v>-3.5801574337457169</v>
      </c>
      <c r="G12" s="51">
        <v>-4.4777635520780867</v>
      </c>
      <c r="H12" s="51">
        <v>-5.0025902314813848</v>
      </c>
      <c r="I12" s="51">
        <v>-5.076696016050124</v>
      </c>
      <c r="J12" s="51">
        <v>-5.1487678179640586</v>
      </c>
      <c r="K12" s="51">
        <v>-5.1508580524250842</v>
      </c>
      <c r="L12" s="51">
        <v>-4.5337693788311038</v>
      </c>
      <c r="M12" s="51">
        <v>-4.6745173747628268</v>
      </c>
      <c r="N12" s="51">
        <v>-4.643825312825598</v>
      </c>
      <c r="O12" s="51">
        <v>-4.4901385185625999</v>
      </c>
      <c r="P12" s="51">
        <v>-4.7973075093677338</v>
      </c>
      <c r="Q12" s="51">
        <v>-4.4017447291676639</v>
      </c>
      <c r="R12" s="51">
        <v>-4.206508490261089</v>
      </c>
      <c r="S12" s="51">
        <v>-4.9379812895451121</v>
      </c>
      <c r="T12" s="51">
        <v>-4.6058764886236707</v>
      </c>
      <c r="U12" s="51">
        <v>-4.297129361504175</v>
      </c>
      <c r="V12" s="51">
        <v>-4.1212409109564847</v>
      </c>
      <c r="W12" s="51">
        <v>-4.1085253233365187</v>
      </c>
      <c r="X12" s="51">
        <v>-3.7020915313943581</v>
      </c>
      <c r="Y12" s="51">
        <v>-3.913787621771017</v>
      </c>
      <c r="Z12" s="51">
        <v>-4.7943607762385385</v>
      </c>
      <c r="AA12" s="51">
        <v>-4.5972672249921169</v>
      </c>
      <c r="AB12" s="51">
        <v>-3.5551240574324847</v>
      </c>
      <c r="AC12" s="51">
        <v>-3.2300466988411229</v>
      </c>
      <c r="AD12" s="51">
        <v>-3.5961113687706785</v>
      </c>
      <c r="AE12" s="51">
        <v>-3.695195216235629</v>
      </c>
      <c r="AF12" s="51">
        <v>-5.4850000000000003</v>
      </c>
      <c r="AG12" s="51">
        <v>-6.5220000000000002</v>
      </c>
      <c r="AH12" s="51">
        <v>-6.1150000000000002</v>
      </c>
      <c r="AI12" s="51">
        <v>-6.0250000000000004</v>
      </c>
      <c r="AJ12" s="51">
        <v>-5.3739999999999997</v>
      </c>
      <c r="AK12" s="51">
        <v>-6.0853128804977326</v>
      </c>
      <c r="AL12" s="51">
        <v>-4.7429892392420472</v>
      </c>
      <c r="AM12" s="51">
        <v>-4.1392113115202909</v>
      </c>
      <c r="AN12" s="51">
        <v>-5.0700045903369118</v>
      </c>
      <c r="AO12" s="51">
        <v>-4.3810877875482763</v>
      </c>
      <c r="AP12" s="51">
        <v>-3.8866854532146791</v>
      </c>
      <c r="AQ12" s="51">
        <v>-3.6355028661241273</v>
      </c>
      <c r="AR12" s="51">
        <v>-3.8397596454040372</v>
      </c>
      <c r="AS12" s="51">
        <v>-3.9907820956226567</v>
      </c>
      <c r="AT12" s="51">
        <v>-3.4512655205696636</v>
      </c>
      <c r="AU12" s="51">
        <v>-3.4655462352940294</v>
      </c>
      <c r="AV12" s="51">
        <v>-3.7246455694272984</v>
      </c>
      <c r="AW12" s="51">
        <v>-3.9490830969306363</v>
      </c>
      <c r="AX12" s="51">
        <v>-4.274281719900265</v>
      </c>
      <c r="AY12" s="51">
        <v>-4.2882048404636341</v>
      </c>
      <c r="AZ12" s="51">
        <v>-4.2908338998789155</v>
      </c>
      <c r="BA12" s="51">
        <v>-4.4476932250264314</v>
      </c>
      <c r="BB12" s="51">
        <v>-4.3115311477620404</v>
      </c>
      <c r="BC12" s="51">
        <v>-4.2621238522067983</v>
      </c>
      <c r="BD12" s="51">
        <v>-3.9068514713626565</v>
      </c>
      <c r="BE12" s="51">
        <v>-3.9340812369935594</v>
      </c>
      <c r="BF12" s="51">
        <v>-3.6751694305364122</v>
      </c>
      <c r="BG12" s="51">
        <v>-4.0431558802584346</v>
      </c>
      <c r="BH12" s="51">
        <v>-4.487573376778597</v>
      </c>
      <c r="BI12" s="51">
        <v>-3.7776306151393713</v>
      </c>
      <c r="BJ12" s="51">
        <v>-3.9237129447582313</v>
      </c>
      <c r="BK12" s="51">
        <v>-3.6777761232341053</v>
      </c>
      <c r="BL12" s="52">
        <v>-3.698742605455275</v>
      </c>
      <c r="BM12" s="52">
        <v>-3.68430124688508</v>
      </c>
      <c r="BO12" s="50"/>
    </row>
    <row r="13" spans="1:67" x14ac:dyDescent="0.25">
      <c r="A13" s="37" t="s">
        <v>175</v>
      </c>
      <c r="B13" s="51">
        <v>-2.6086676474140513</v>
      </c>
      <c r="C13" s="51">
        <v>-1.2672951579396767</v>
      </c>
      <c r="D13" s="51">
        <v>-1.2157623408231799</v>
      </c>
      <c r="E13" s="51">
        <v>-0.80051763973684964</v>
      </c>
      <c r="F13" s="51">
        <v>-2.316815439484456</v>
      </c>
      <c r="G13" s="51">
        <v>-3.3855707838474109</v>
      </c>
      <c r="H13" s="51">
        <v>-2.6277612216568613</v>
      </c>
      <c r="I13" s="51">
        <v>-2.3657549756439527</v>
      </c>
      <c r="J13" s="51">
        <v>-2.0176960668943438</v>
      </c>
      <c r="K13" s="51">
        <v>-2.7584687967511252</v>
      </c>
      <c r="L13" s="51">
        <v>-2.9919109407386157</v>
      </c>
      <c r="M13" s="51">
        <v>-2.7067034902804465</v>
      </c>
      <c r="N13" s="51">
        <v>-2.3719327667149734</v>
      </c>
      <c r="O13" s="51">
        <v>-2.3730705365257867</v>
      </c>
      <c r="P13" s="51">
        <v>-1.9713291892773488</v>
      </c>
      <c r="Q13" s="51">
        <v>-1.9725476935806423</v>
      </c>
      <c r="R13" s="51">
        <v>-2.4511821908762124</v>
      </c>
      <c r="S13" s="51">
        <v>-3.0644553549712223</v>
      </c>
      <c r="T13" s="51">
        <v>-3.0590627370893788</v>
      </c>
      <c r="U13" s="51">
        <v>-3.3373816700890395</v>
      </c>
      <c r="V13" s="51">
        <v>-2.6523666019533145</v>
      </c>
      <c r="W13" s="51">
        <v>-2.2414448598174368</v>
      </c>
      <c r="X13" s="51">
        <v>-1.9473572170805</v>
      </c>
      <c r="Y13" s="51">
        <v>-2.7616474842562062</v>
      </c>
      <c r="Z13" s="51">
        <v>-2.7668196930342801</v>
      </c>
      <c r="AA13" s="51">
        <v>-2.2521604601438829</v>
      </c>
      <c r="AB13" s="51">
        <v>-3.0430080658607905</v>
      </c>
      <c r="AC13" s="51">
        <v>-3.7830819897097023</v>
      </c>
      <c r="AD13" s="51">
        <v>-6.0183625498079225</v>
      </c>
      <c r="AE13" s="51">
        <v>-6.7178807778077925</v>
      </c>
      <c r="AF13" s="51">
        <v>-5.6849999999999996</v>
      </c>
      <c r="AG13" s="51">
        <v>-5.4109999999999996</v>
      </c>
      <c r="AH13" s="51">
        <v>-5.3259999999999996</v>
      </c>
      <c r="AI13" s="51">
        <v>-7.1760000000000002</v>
      </c>
      <c r="AJ13" s="51">
        <v>-6.5709999999999997</v>
      </c>
      <c r="AK13" s="51">
        <v>-7.4527068670606695</v>
      </c>
      <c r="AL13" s="51">
        <v>-5.512899273782538</v>
      </c>
      <c r="AM13" s="51">
        <v>-4.6687566312337632</v>
      </c>
      <c r="AN13" s="51">
        <v>-6.5978715171386089</v>
      </c>
      <c r="AO13" s="51">
        <v>-6.456559059805568</v>
      </c>
      <c r="AP13" s="51">
        <v>-5.7867396761766967</v>
      </c>
      <c r="AQ13" s="51">
        <v>-4.0237846897735619</v>
      </c>
      <c r="AR13" s="51">
        <v>-3.8291784545286145</v>
      </c>
      <c r="AS13" s="51">
        <v>-4.8048773311732544</v>
      </c>
      <c r="AT13" s="51">
        <v>-4.3738458030263665</v>
      </c>
      <c r="AU13" s="51">
        <v>-4.6134585257623906</v>
      </c>
      <c r="AV13" s="51">
        <v>-3.3914437196599527</v>
      </c>
      <c r="AW13" s="51">
        <v>-3.0765689826712754</v>
      </c>
      <c r="AX13" s="51">
        <v>-2.116175796032215</v>
      </c>
      <c r="AY13" s="51">
        <v>-2.155766058079239</v>
      </c>
      <c r="AZ13" s="51">
        <v>-2.6408144195568983</v>
      </c>
      <c r="BA13" s="51">
        <v>-2.040399490312685</v>
      </c>
      <c r="BB13" s="51">
        <v>-2.5360949141716835</v>
      </c>
      <c r="BC13" s="51">
        <v>-3.4630147376289231</v>
      </c>
      <c r="BD13" s="51">
        <v>-5.2261350197815286</v>
      </c>
      <c r="BE13" s="51">
        <v>-6.3792447776480561</v>
      </c>
      <c r="BF13" s="51">
        <v>-8.136916836266268</v>
      </c>
      <c r="BG13" s="51">
        <v>-7.7238101185999835</v>
      </c>
      <c r="BH13" s="51">
        <v>-6.8772949140178383</v>
      </c>
      <c r="BI13" s="51">
        <v>-6.5832721863094816</v>
      </c>
      <c r="BJ13" s="51">
        <v>-7.2857763959830706</v>
      </c>
      <c r="BK13" s="51">
        <v>-7.7608465020596</v>
      </c>
      <c r="BL13" s="52">
        <v>-6.3585551109145362</v>
      </c>
      <c r="BM13" s="52">
        <v>-5.4398934559337055</v>
      </c>
      <c r="BO13" s="50"/>
    </row>
    <row r="14" spans="1:67" ht="15.6" x14ac:dyDescent="0.3">
      <c r="A14" s="3" t="s">
        <v>176</v>
      </c>
      <c r="B14" s="51">
        <v>-2.4501953510030319</v>
      </c>
      <c r="C14" s="51">
        <v>-1.1527009533550707</v>
      </c>
      <c r="D14" s="51">
        <v>-1.1010042185371778</v>
      </c>
      <c r="E14" s="51">
        <v>-0.5480130605629826</v>
      </c>
      <c r="F14" s="51">
        <v>-2.0567262742573771</v>
      </c>
      <c r="G14" s="51">
        <v>-3.1861184349530753</v>
      </c>
      <c r="H14" s="51">
        <v>-2.3067716367497453</v>
      </c>
      <c r="I14" s="51">
        <v>-2.0598608773464417</v>
      </c>
      <c r="J14" s="51">
        <v>-1.6729009919669462</v>
      </c>
      <c r="K14" s="51">
        <v>-2.3171761301577893</v>
      </c>
      <c r="L14" s="51">
        <v>-2.670181534916201</v>
      </c>
      <c r="M14" s="51">
        <v>-2.4622749913907209</v>
      </c>
      <c r="N14" s="51">
        <v>-2.1885433768054114</v>
      </c>
      <c r="O14" s="51">
        <v>-2.180524107289191</v>
      </c>
      <c r="P14" s="51">
        <v>-1.7120808909462624</v>
      </c>
      <c r="Q14" s="51">
        <v>-1.7025098615287928</v>
      </c>
      <c r="R14" s="51">
        <v>-2.038507661548187</v>
      </c>
      <c r="S14" s="51">
        <v>-2.4426194860766604</v>
      </c>
      <c r="T14" s="51">
        <v>-2.3328990967897121</v>
      </c>
      <c r="U14" s="51">
        <v>-2.6638418698581492</v>
      </c>
      <c r="V14" s="51">
        <v>-2.1155781229865727</v>
      </c>
      <c r="W14" s="51">
        <v>-1.5086648094925055</v>
      </c>
      <c r="X14" s="51">
        <v>-1.2727824948238562</v>
      </c>
      <c r="Y14" s="51">
        <v>-2.0152562722950695</v>
      </c>
      <c r="Z14" s="51">
        <v>-1.8908046805061851</v>
      </c>
      <c r="AA14" s="51">
        <v>-0.98666077301541533</v>
      </c>
      <c r="AB14" s="51">
        <v>-1.439862353114618</v>
      </c>
      <c r="AC14" s="51">
        <v>-1.6831508852521981</v>
      </c>
      <c r="AD14" s="51">
        <v>-2.8135379102817222</v>
      </c>
      <c r="AE14" s="51">
        <v>-3.5790213381231637</v>
      </c>
      <c r="AF14" s="51">
        <v>-3.081</v>
      </c>
      <c r="AG14" s="51">
        <v>-2.984</v>
      </c>
      <c r="AH14" s="51">
        <v>-2.57</v>
      </c>
      <c r="AI14" s="51">
        <v>-2.512</v>
      </c>
      <c r="AJ14" s="51">
        <v>-1.4390000000000001</v>
      </c>
      <c r="AK14" s="51">
        <v>-1.2132926375046402</v>
      </c>
      <c r="AL14" s="51">
        <v>-0.5683551062390505</v>
      </c>
      <c r="AM14" s="51">
        <v>-0.51515855571848035</v>
      </c>
      <c r="AN14" s="51">
        <v>-0.5109113739834944</v>
      </c>
      <c r="AO14" s="51">
        <v>-0.29284276389138375</v>
      </c>
      <c r="AP14" s="51">
        <v>-0.11669894858675155</v>
      </c>
      <c r="AQ14" s="51">
        <v>-0.16132488919204907</v>
      </c>
      <c r="AR14" s="51">
        <v>3.9639328880526389E-2</v>
      </c>
      <c r="AS14" s="51">
        <v>-0.82590932940845085</v>
      </c>
      <c r="AT14" s="51">
        <v>-1.1089235891036424</v>
      </c>
      <c r="AU14" s="51">
        <v>-2.0079104323690213</v>
      </c>
      <c r="AV14" s="51">
        <v>-1.7879064126937825</v>
      </c>
      <c r="AW14" s="51">
        <v>-2.2361900630214517</v>
      </c>
      <c r="AX14" s="51">
        <v>-1.3397447004185012</v>
      </c>
      <c r="AY14" s="51">
        <v>-1.0634441156135355</v>
      </c>
      <c r="AZ14" s="51">
        <v>-1.6794696323506633</v>
      </c>
      <c r="BA14" s="51">
        <v>-1.0196390199391345</v>
      </c>
      <c r="BB14" s="51">
        <v>-1.3218844474822036</v>
      </c>
      <c r="BC14" s="51">
        <v>-2.1192612653127103</v>
      </c>
      <c r="BD14" s="51">
        <v>-3.9533511484006101</v>
      </c>
      <c r="BE14" s="51">
        <v>-5.3372478848242411</v>
      </c>
      <c r="BF14" s="51">
        <v>-7.4320328862243974</v>
      </c>
      <c r="BG14" s="51">
        <v>-7.3485423814765571</v>
      </c>
      <c r="BH14" s="51">
        <v>-6.8803742609679812</v>
      </c>
      <c r="BI14" s="51">
        <v>-6.6342091728966102</v>
      </c>
      <c r="BJ14" s="51">
        <v>-7.1365083772854661</v>
      </c>
      <c r="BK14" s="51">
        <v>-7.4569901297662637</v>
      </c>
      <c r="BL14" s="52">
        <v>-5.9975750791966309</v>
      </c>
      <c r="BM14" s="52">
        <v>-5.0245535533659353</v>
      </c>
      <c r="BO14" s="50"/>
    </row>
    <row r="15" spans="1:67" ht="15.6" x14ac:dyDescent="0.3">
      <c r="A15" s="3" t="s">
        <v>177</v>
      </c>
      <c r="B15" s="51">
        <v>-0.15847229641101968</v>
      </c>
      <c r="C15" s="51">
        <v>-0.11459420458460592</v>
      </c>
      <c r="D15" s="51">
        <v>-0.11475812228600223</v>
      </c>
      <c r="E15" s="51">
        <v>-0.25250457917386709</v>
      </c>
      <c r="F15" s="51">
        <v>-0.26008916522707887</v>
      </c>
      <c r="G15" s="51">
        <v>-0.19945234889433516</v>
      </c>
      <c r="H15" s="51">
        <v>-0.32098958490711632</v>
      </c>
      <c r="I15" s="51">
        <v>-0.30589409829751069</v>
      </c>
      <c r="J15" s="51">
        <v>-0.34479507492739792</v>
      </c>
      <c r="K15" s="51">
        <v>-0.44129266659333627</v>
      </c>
      <c r="L15" s="51">
        <v>-0.32172940582241455</v>
      </c>
      <c r="M15" s="51">
        <v>-0.2444284988897259</v>
      </c>
      <c r="N15" s="51">
        <v>-0.18338938990956169</v>
      </c>
      <c r="O15" s="51">
        <v>-0.19254642923659551</v>
      </c>
      <c r="P15" s="51">
        <v>-0.25924829833108659</v>
      </c>
      <c r="Q15" s="51">
        <v>-0.2700378320518495</v>
      </c>
      <c r="R15" s="51">
        <v>-0.41267452932802517</v>
      </c>
      <c r="S15" s="51">
        <v>-0.62183586889456166</v>
      </c>
      <c r="T15" s="51">
        <v>-0.7261636402996664</v>
      </c>
      <c r="U15" s="51">
        <v>-0.67353980023089</v>
      </c>
      <c r="V15" s="51">
        <v>-0.53678847896674231</v>
      </c>
      <c r="W15" s="51">
        <v>-0.73278005032493132</v>
      </c>
      <c r="X15" s="51">
        <v>-0.67457472225664383</v>
      </c>
      <c r="Y15" s="51">
        <v>-0.74639121196113689</v>
      </c>
      <c r="Z15" s="51">
        <v>-0.87601501252809499</v>
      </c>
      <c r="AA15" s="51">
        <v>-1.2654996871284674</v>
      </c>
      <c r="AB15" s="51">
        <v>-1.6031457127461728</v>
      </c>
      <c r="AC15" s="51">
        <v>-2.0999311044575042</v>
      </c>
      <c r="AD15" s="51">
        <v>-3.2048246395262008</v>
      </c>
      <c r="AE15" s="51">
        <v>-3.1388594396846292</v>
      </c>
      <c r="AF15" s="51">
        <v>-2.6040000000000001</v>
      </c>
      <c r="AG15" s="51">
        <v>-2.427</v>
      </c>
      <c r="AH15" s="51">
        <v>-2.7559999999999998</v>
      </c>
      <c r="AI15" s="51">
        <v>-4.6639999999999997</v>
      </c>
      <c r="AJ15" s="51">
        <v>-5.1319999999999997</v>
      </c>
      <c r="AK15" s="51">
        <v>-6.2394142295560302</v>
      </c>
      <c r="AL15" s="51">
        <v>-4.944544167543488</v>
      </c>
      <c r="AM15" s="51">
        <v>-4.1535980755152835</v>
      </c>
      <c r="AN15" s="51">
        <v>-6.0869601431551139</v>
      </c>
      <c r="AO15" s="51">
        <v>-6.1637162959141838</v>
      </c>
      <c r="AP15" s="51">
        <v>-5.670040727589944</v>
      </c>
      <c r="AQ15" s="51">
        <v>-3.8624598005815129</v>
      </c>
      <c r="AR15" s="51">
        <v>-3.868817783409142</v>
      </c>
      <c r="AS15" s="51">
        <v>-3.9789680017648035</v>
      </c>
      <c r="AT15" s="51">
        <v>-3.2649222139227239</v>
      </c>
      <c r="AU15" s="51">
        <v>-2.6055480933933688</v>
      </c>
      <c r="AV15" s="51">
        <v>-1.6035373069661705</v>
      </c>
      <c r="AW15" s="51">
        <v>-0.84037891964982392</v>
      </c>
      <c r="AX15" s="51">
        <v>-0.77643109561371348</v>
      </c>
      <c r="AY15" s="51">
        <v>-1.0923219424657036</v>
      </c>
      <c r="AZ15" s="51">
        <v>-0.96134478720623517</v>
      </c>
      <c r="BA15" s="51">
        <v>-1.02076047037355</v>
      </c>
      <c r="BB15" s="51">
        <v>-1.21421046668948</v>
      </c>
      <c r="BC15" s="51">
        <v>-1.3437534723162126</v>
      </c>
      <c r="BD15" s="51">
        <v>-1.272783871380919</v>
      </c>
      <c r="BE15" s="51">
        <v>-1.0419968928238152</v>
      </c>
      <c r="BF15" s="51">
        <v>-0.70488395004186899</v>
      </c>
      <c r="BG15" s="51">
        <v>-0.37526773712342587</v>
      </c>
      <c r="BH15" s="51">
        <v>3.0793469501428231E-3</v>
      </c>
      <c r="BI15" s="51">
        <v>5.0936986587129751E-2</v>
      </c>
      <c r="BJ15" s="51">
        <v>-0.14926801869760542</v>
      </c>
      <c r="BK15" s="51">
        <v>-0.30385637229333778</v>
      </c>
      <c r="BL15" s="52">
        <v>-0.36098003171790599</v>
      </c>
      <c r="BM15" s="52">
        <v>-0.41533990256776981</v>
      </c>
      <c r="BO15" s="50"/>
    </row>
    <row r="16" spans="1:67" x14ac:dyDescent="0.25">
      <c r="A16" s="37" t="s">
        <v>178</v>
      </c>
      <c r="B16" s="51">
        <v>0.13054118665397538</v>
      </c>
      <c r="C16" s="51">
        <v>0.1112147508301001</v>
      </c>
      <c r="D16" s="51">
        <v>0.27052744334683609</v>
      </c>
      <c r="E16" s="51">
        <v>0.34553635429952118</v>
      </c>
      <c r="F16" s="51">
        <v>0.56539862555075771</v>
      </c>
      <c r="G16" s="51">
        <v>0.49979726024106791</v>
      </c>
      <c r="H16" s="51">
        <v>0.64921564998927228</v>
      </c>
      <c r="I16" s="51">
        <v>0.89547824092679873</v>
      </c>
      <c r="J16" s="51">
        <v>0.84447565150963033</v>
      </c>
      <c r="K16" s="51">
        <v>0.56949554592673057</v>
      </c>
      <c r="L16" s="51">
        <v>0.93585753779446901</v>
      </c>
      <c r="M16" s="51">
        <v>1.0896743496773573</v>
      </c>
      <c r="N16" s="51">
        <v>0.64285301179443144</v>
      </c>
      <c r="O16" s="51">
        <v>0.61762444860139754</v>
      </c>
      <c r="P16" s="51">
        <v>0.40481800472850615</v>
      </c>
      <c r="Q16" s="51">
        <v>0.55123576420882281</v>
      </c>
      <c r="R16" s="51">
        <v>0.52949593349746416</v>
      </c>
      <c r="S16" s="51">
        <v>0.6121972571301697</v>
      </c>
      <c r="T16" s="51">
        <v>0.7432841274298817</v>
      </c>
      <c r="U16" s="51">
        <v>0.56517069908051365</v>
      </c>
      <c r="V16" s="51">
        <v>1.2880713189700186</v>
      </c>
      <c r="W16" s="51">
        <v>0.56636713771976743</v>
      </c>
      <c r="X16" s="51">
        <v>0.49859981452229746</v>
      </c>
      <c r="Y16" s="51">
        <v>0.44820792278266264</v>
      </c>
      <c r="Z16" s="51">
        <v>0.39117106004967417</v>
      </c>
      <c r="AA16" s="51">
        <v>0.55052811247961586</v>
      </c>
      <c r="AB16" s="51">
        <v>0.60860161317215811</v>
      </c>
      <c r="AC16" s="51">
        <v>0.83356043841061234</v>
      </c>
      <c r="AD16" s="51">
        <v>1.2111255905186222</v>
      </c>
      <c r="AE16" s="51">
        <v>1.0967968616829049</v>
      </c>
      <c r="AF16" s="51">
        <v>0.41799999999999998</v>
      </c>
      <c r="AG16" s="51">
        <v>0.40300000000000002</v>
      </c>
      <c r="AH16" s="51">
        <v>0.41399999999999998</v>
      </c>
      <c r="AI16" s="51">
        <v>0.66600000000000004</v>
      </c>
      <c r="AJ16" s="51">
        <v>0.64600000000000002</v>
      </c>
      <c r="AK16" s="51">
        <v>0.6005320939030625</v>
      </c>
      <c r="AL16" s="51">
        <v>0.52470343179012513</v>
      </c>
      <c r="AM16" s="51">
        <v>0.4200245863093135</v>
      </c>
      <c r="AN16" s="51">
        <v>0.70816207678650933</v>
      </c>
      <c r="AO16" s="51">
        <v>0.67347877385072852</v>
      </c>
      <c r="AP16" s="51">
        <v>0.93712101102366197</v>
      </c>
      <c r="AQ16" s="51">
        <v>1.3699900478718281</v>
      </c>
      <c r="AR16" s="51">
        <v>1.2610873018012205</v>
      </c>
      <c r="AS16" s="51">
        <v>1.5294216149445787</v>
      </c>
      <c r="AT16" s="51">
        <v>1.7729543757443793</v>
      </c>
      <c r="AU16" s="51">
        <v>1.546636977839565</v>
      </c>
      <c r="AV16" s="51">
        <v>1.6292647141979477</v>
      </c>
      <c r="AW16" s="51">
        <v>1.6065301048405953</v>
      </c>
      <c r="AX16" s="51">
        <v>1.7348914786617295</v>
      </c>
      <c r="AY16" s="51">
        <v>1.827584539843317</v>
      </c>
      <c r="AZ16" s="51">
        <v>1.8758494885142232</v>
      </c>
      <c r="BA16" s="51">
        <v>1.9267647358594338</v>
      </c>
      <c r="BB16" s="51">
        <v>1.7948123270851337</v>
      </c>
      <c r="BC16" s="51">
        <v>1.9706666545112976</v>
      </c>
      <c r="BD16" s="51">
        <v>2.0538284891401433</v>
      </c>
      <c r="BE16" s="51">
        <v>2.2317966734485046</v>
      </c>
      <c r="BF16" s="51">
        <v>2.3639432216777947</v>
      </c>
      <c r="BG16" s="51">
        <v>2.3339637904207655</v>
      </c>
      <c r="BH16" s="51">
        <v>2.3151643546431724</v>
      </c>
      <c r="BI16" s="51">
        <v>2.2669511466463659</v>
      </c>
      <c r="BJ16" s="51">
        <v>1.9663542796950408</v>
      </c>
      <c r="BK16" s="51">
        <v>1.8112383474847356</v>
      </c>
      <c r="BL16" s="52">
        <v>1.6502448903573912</v>
      </c>
      <c r="BM16" s="52">
        <v>1.5671541269824107</v>
      </c>
      <c r="BO16" s="50"/>
    </row>
    <row r="17" spans="1:67" x14ac:dyDescent="0.25">
      <c r="A17" s="47" t="s">
        <v>179</v>
      </c>
      <c r="B17" s="48">
        <v>1.0280608468469983</v>
      </c>
      <c r="C17" s="48">
        <v>2.6656977604007488</v>
      </c>
      <c r="D17" s="48">
        <v>2.254810355496951</v>
      </c>
      <c r="E17" s="48">
        <v>4.4963446692856586</v>
      </c>
      <c r="F17" s="48">
        <v>-0.45633365099886203</v>
      </c>
      <c r="G17" s="48">
        <v>4.9202134020620107</v>
      </c>
      <c r="H17" s="48">
        <v>6.3036059886653009</v>
      </c>
      <c r="I17" s="48">
        <v>6.5197548781641208</v>
      </c>
      <c r="J17" s="48">
        <v>5.8846745797126756</v>
      </c>
      <c r="K17" s="48">
        <v>2.8394542266046834</v>
      </c>
      <c r="L17" s="48">
        <v>0.66738647137788187</v>
      </c>
      <c r="M17" s="48">
        <v>0.6459344913341053</v>
      </c>
      <c r="N17" s="48">
        <v>3.1349825653012675</v>
      </c>
      <c r="O17" s="48">
        <v>1.8245586505711902</v>
      </c>
      <c r="P17" s="48">
        <v>1.3710996765044809</v>
      </c>
      <c r="Q17" s="48">
        <v>3.0199734003732202</v>
      </c>
      <c r="R17" s="48">
        <v>3.3726988285175583</v>
      </c>
      <c r="S17" s="48">
        <v>3.0434747560875239</v>
      </c>
      <c r="T17" s="48">
        <v>1.6264260403880355</v>
      </c>
      <c r="U17" s="48">
        <v>1.5960683605406953</v>
      </c>
      <c r="V17" s="48">
        <v>0.71301297903223582</v>
      </c>
      <c r="W17" s="48">
        <v>-1.556884610451142</v>
      </c>
      <c r="X17" s="48">
        <v>1.7655784211697569</v>
      </c>
      <c r="Y17" s="48">
        <v>3.6253287438112363</v>
      </c>
      <c r="Z17" s="48">
        <v>9.8183068730871632</v>
      </c>
      <c r="AA17" s="48">
        <v>9.5949185317875898</v>
      </c>
      <c r="AB17" s="48">
        <v>5.7074956162120678</v>
      </c>
      <c r="AC17" s="48">
        <v>5.9711781405375604</v>
      </c>
      <c r="AD17" s="48">
        <v>1.9564336462223897</v>
      </c>
      <c r="AE17" s="48">
        <v>-0.71436111385926049</v>
      </c>
      <c r="AF17" s="48">
        <v>4.7690000000000001</v>
      </c>
      <c r="AG17" s="48">
        <v>0.86099999999999999</v>
      </c>
      <c r="AH17" s="48">
        <v>7.5590000000000002</v>
      </c>
      <c r="AI17" s="48">
        <v>-1.4239999999999999</v>
      </c>
      <c r="AJ17" s="48">
        <v>-7.3380000000000001</v>
      </c>
      <c r="AK17" s="48">
        <v>-8.7944621174548629</v>
      </c>
      <c r="AL17" s="48">
        <v>-4.3608742588142011</v>
      </c>
      <c r="AM17" s="48">
        <v>-4.6351594999823433</v>
      </c>
      <c r="AN17" s="48">
        <v>-7.6312399412055196</v>
      </c>
      <c r="AO17" s="48">
        <v>-4.842335767207766</v>
      </c>
      <c r="AP17" s="48">
        <v>-2.3800158326810252</v>
      </c>
      <c r="AQ17" s="48">
        <v>-0.16387910165559383</v>
      </c>
      <c r="AR17" s="48">
        <v>1.7256325326959261</v>
      </c>
      <c r="AS17" s="48">
        <v>5.1151240122469366</v>
      </c>
      <c r="AT17" s="48">
        <v>8.6280910920004636</v>
      </c>
      <c r="AU17" s="48">
        <v>6.9575990169173094</v>
      </c>
      <c r="AV17" s="48">
        <v>6.9955368309752393</v>
      </c>
      <c r="AW17" s="48">
        <v>9.806494240261026</v>
      </c>
      <c r="AX17" s="48">
        <v>3.1491063523728338</v>
      </c>
      <c r="AY17" s="48">
        <v>1.1297918355660317</v>
      </c>
      <c r="AZ17" s="48">
        <v>1.9163011432903652</v>
      </c>
      <c r="BA17" s="48">
        <v>2.8612783568575049</v>
      </c>
      <c r="BB17" s="48">
        <v>3.6180091693784457</v>
      </c>
      <c r="BC17" s="48">
        <v>1.0364085091319075</v>
      </c>
      <c r="BD17" s="48">
        <v>2.9979441229287094</v>
      </c>
      <c r="BE17" s="48">
        <v>0.26528185940959798</v>
      </c>
      <c r="BF17" s="48">
        <v>0.29512478352143667</v>
      </c>
      <c r="BG17" s="48">
        <v>7.9087338709280628</v>
      </c>
      <c r="BH17" s="48">
        <v>6.7841942713073848</v>
      </c>
      <c r="BI17" s="48">
        <v>1.7955277271663437</v>
      </c>
      <c r="BJ17" s="48">
        <v>8.8162272639298944</v>
      </c>
      <c r="BK17" s="48">
        <v>5.3259509728994674</v>
      </c>
      <c r="BL17" s="49">
        <v>9.9020827727127827</v>
      </c>
      <c r="BM17" s="49">
        <v>5.8096988539554415</v>
      </c>
      <c r="BO17" s="50"/>
    </row>
    <row r="18" spans="1:67" ht="15.6" x14ac:dyDescent="0.3">
      <c r="A18" s="3" t="s">
        <v>180</v>
      </c>
      <c r="B18" s="51">
        <v>-0.19218563590724155</v>
      </c>
      <c r="C18" s="51">
        <v>1.9227555747795069</v>
      </c>
      <c r="D18" s="51">
        <v>2.9783650767386245</v>
      </c>
      <c r="E18" s="51">
        <v>3.5417297132775021</v>
      </c>
      <c r="F18" s="51">
        <v>-0.42394026653062455</v>
      </c>
      <c r="G18" s="51">
        <v>1.3699227121426703</v>
      </c>
      <c r="H18" s="51">
        <v>3.3904058267707633</v>
      </c>
      <c r="I18" s="51">
        <v>5.6768194101009346</v>
      </c>
      <c r="J18" s="51">
        <v>5.0640451046236272</v>
      </c>
      <c r="K18" s="51">
        <v>3.0477766901410273</v>
      </c>
      <c r="L18" s="51">
        <v>1.2317069321409062</v>
      </c>
      <c r="M18" s="51">
        <v>0.32885562120103012</v>
      </c>
      <c r="N18" s="51">
        <v>0.67616438959906067</v>
      </c>
      <c r="O18" s="51">
        <v>0.12024805702282065</v>
      </c>
      <c r="P18" s="51">
        <v>0.36051418104233496</v>
      </c>
      <c r="Q18" s="51">
        <v>1.2122658739190793</v>
      </c>
      <c r="R18" s="51">
        <v>0.34110395253144432</v>
      </c>
      <c r="S18" s="51">
        <v>0.3838826409611325</v>
      </c>
      <c r="T18" s="51">
        <v>-0.25298251727520354</v>
      </c>
      <c r="U18" s="51">
        <v>0.36780089898603036</v>
      </c>
      <c r="V18" s="51">
        <v>-1.211973658128263</v>
      </c>
      <c r="W18" s="51">
        <v>-0.61389726333692174</v>
      </c>
      <c r="X18" s="51">
        <v>-6.8106591298024557E-2</v>
      </c>
      <c r="Y18" s="51">
        <v>0.7410598461614144</v>
      </c>
      <c r="Z18" s="51">
        <v>1.7485606586699403</v>
      </c>
      <c r="AA18" s="51">
        <v>2.445202785299073</v>
      </c>
      <c r="AB18" s="51">
        <v>1.4547062948993048</v>
      </c>
      <c r="AC18" s="51">
        <v>0.55303529086857939</v>
      </c>
      <c r="AD18" s="51">
        <v>0.36333767715558668</v>
      </c>
      <c r="AE18" s="51">
        <v>0.85867649039648475</v>
      </c>
      <c r="AF18" s="51">
        <v>0.54900000000000004</v>
      </c>
      <c r="AG18" s="51">
        <v>1.1160000000000001</v>
      </c>
      <c r="AH18" s="51">
        <v>1.294</v>
      </c>
      <c r="AI18" s="51">
        <v>-0.48899999999999999</v>
      </c>
      <c r="AJ18" s="51">
        <v>-1.381</v>
      </c>
      <c r="AK18" s="51">
        <v>-1.1639551083702881</v>
      </c>
      <c r="AL18" s="51">
        <v>-0.13551495629931129</v>
      </c>
      <c r="AM18" s="51">
        <v>-0.1708620007387284</v>
      </c>
      <c r="AN18" s="51">
        <v>-7.0170729304685694E-2</v>
      </c>
      <c r="AO18" s="51">
        <v>-7.9938930841538927E-2</v>
      </c>
      <c r="AP18" s="51">
        <v>0.15612800950993605</v>
      </c>
      <c r="AQ18" s="51">
        <v>0.40717028394954646</v>
      </c>
      <c r="AR18" s="51">
        <v>1.1602187547757379E-2</v>
      </c>
      <c r="AS18" s="51">
        <v>3.7400576911536705</v>
      </c>
      <c r="AT18" s="51">
        <v>8.9059758273089997</v>
      </c>
      <c r="AU18" s="51">
        <v>5.7102887013393024</v>
      </c>
      <c r="AV18" s="51">
        <v>7.750095404643206</v>
      </c>
      <c r="AW18" s="51">
        <v>4.7823498452411695</v>
      </c>
      <c r="AX18" s="51">
        <v>3.1728357896970225</v>
      </c>
      <c r="AY18" s="51">
        <v>3.2529336123011157</v>
      </c>
      <c r="AZ18" s="51">
        <v>2.7742360962933503</v>
      </c>
      <c r="BA18" s="51">
        <v>1.821353656139187</v>
      </c>
      <c r="BB18" s="51">
        <v>4.1715095365576387</v>
      </c>
      <c r="BC18" s="51">
        <v>0.49123116667690248</v>
      </c>
      <c r="BD18" s="51">
        <v>1.4086855007700303</v>
      </c>
      <c r="BE18" s="51">
        <v>1.1285093332972058</v>
      </c>
      <c r="BF18" s="51">
        <v>2.6990012281501197</v>
      </c>
      <c r="BG18" s="51">
        <v>7.5895814005342039</v>
      </c>
      <c r="BH18" s="51">
        <v>7.5276222217025746</v>
      </c>
      <c r="BI18" s="51">
        <v>3.2975210387371576</v>
      </c>
      <c r="BJ18" s="51">
        <v>7.4052236187547154</v>
      </c>
      <c r="BK18" s="51">
        <v>5.6909685419855514</v>
      </c>
      <c r="BL18" s="53">
        <v>8.1282248505174142</v>
      </c>
      <c r="BM18" s="53">
        <v>7.5186101724495638</v>
      </c>
      <c r="BO18" s="50"/>
    </row>
    <row r="19" spans="1:67" ht="15.6" x14ac:dyDescent="0.3">
      <c r="A19" s="3" t="s">
        <v>181</v>
      </c>
      <c r="B19" s="51">
        <v>-0.12005477000834824</v>
      </c>
      <c r="C19" s="51">
        <v>-9.0938028303065271E-2</v>
      </c>
      <c r="D19" s="51">
        <v>0.1321146474817792</v>
      </c>
      <c r="E19" s="51">
        <v>0.93146452198228114</v>
      </c>
      <c r="F19" s="51">
        <v>-7.1236458461470767E-2</v>
      </c>
      <c r="G19" s="51">
        <v>3.3320465342740766</v>
      </c>
      <c r="H19" s="51">
        <v>0.53004345663048413</v>
      </c>
      <c r="I19" s="51">
        <v>0.37869679136948892</v>
      </c>
      <c r="J19" s="51">
        <v>0.29085456528372683</v>
      </c>
      <c r="K19" s="51">
        <v>-0.22679383741598669</v>
      </c>
      <c r="L19" s="51">
        <v>-0.43083408578166693</v>
      </c>
      <c r="M19" s="51">
        <v>-0.29864216328875959</v>
      </c>
      <c r="N19" s="51">
        <v>1.2153348539166635</v>
      </c>
      <c r="O19" s="51">
        <v>1.5297087243216676</v>
      </c>
      <c r="P19" s="51">
        <v>1.6020851907599065</v>
      </c>
      <c r="Q19" s="51">
        <v>1.7276658248805068</v>
      </c>
      <c r="R19" s="51">
        <v>2.6038750208056922</v>
      </c>
      <c r="S19" s="51">
        <v>1.5935907360028831</v>
      </c>
      <c r="T19" s="51">
        <v>1.6313638640993506</v>
      </c>
      <c r="U19" s="51">
        <v>2.2351714307294683</v>
      </c>
      <c r="V19" s="51">
        <v>1.5862731069324842</v>
      </c>
      <c r="W19" s="51">
        <v>0.20836816254533636</v>
      </c>
      <c r="X19" s="51">
        <v>1.5313228029974262</v>
      </c>
      <c r="Y19" s="51">
        <v>3.3427663564259489</v>
      </c>
      <c r="Z19" s="51">
        <v>6.0141466305641682</v>
      </c>
      <c r="AA19" s="51">
        <v>5.6697245869653941</v>
      </c>
      <c r="AB19" s="51">
        <v>3.3101990179851528</v>
      </c>
      <c r="AC19" s="51">
        <v>5.2818877780057072</v>
      </c>
      <c r="AD19" s="51">
        <v>3.7731220320003227</v>
      </c>
      <c r="AE19" s="51">
        <v>4.452129366173371</v>
      </c>
      <c r="AF19" s="51">
        <v>2.8000000000000001E-2</v>
      </c>
      <c r="AG19" s="51">
        <v>1.0620000000000001</v>
      </c>
      <c r="AH19" s="51">
        <v>4.0650000000000004</v>
      </c>
      <c r="AI19" s="51">
        <v>1.8220000000000001</v>
      </c>
      <c r="AJ19" s="51">
        <v>-2.8039999999999998</v>
      </c>
      <c r="AK19" s="51">
        <v>-3.9173008372781037</v>
      </c>
      <c r="AL19" s="51">
        <v>-4.2206748686983548</v>
      </c>
      <c r="AM19" s="51">
        <v>-3.1516873181911107</v>
      </c>
      <c r="AN19" s="51">
        <v>-4.8824646235834299</v>
      </c>
      <c r="AO19" s="51">
        <v>-3.0919181391372055</v>
      </c>
      <c r="AP19" s="51">
        <v>-3.5629565235256817</v>
      </c>
      <c r="AQ19" s="51">
        <v>-0.37874226603117278</v>
      </c>
      <c r="AR19" s="51">
        <v>-1.1307648023369139</v>
      </c>
      <c r="AS19" s="51">
        <v>0.98095735458745581</v>
      </c>
      <c r="AT19" s="51">
        <v>-0.58502049538638812</v>
      </c>
      <c r="AU19" s="51">
        <v>-0.31972783052074122</v>
      </c>
      <c r="AV19" s="51">
        <v>-0.74491222826596049</v>
      </c>
      <c r="AW19" s="51">
        <v>0.85238517589756713</v>
      </c>
      <c r="AX19" s="51">
        <v>0.10194869368910801</v>
      </c>
      <c r="AY19" s="51">
        <v>0.73890552462116377</v>
      </c>
      <c r="AZ19" s="51">
        <v>0.51905643555101066</v>
      </c>
      <c r="BA19" s="51">
        <v>0.68968004179415698</v>
      </c>
      <c r="BB19" s="51">
        <v>0.84445745008264705</v>
      </c>
      <c r="BC19" s="51">
        <v>0.30499119900001687</v>
      </c>
      <c r="BD19" s="51">
        <v>1.2596907548262406</v>
      </c>
      <c r="BE19" s="51">
        <v>-0.56537473217189349</v>
      </c>
      <c r="BF19" s="51">
        <v>-1.0746539975611962</v>
      </c>
      <c r="BG19" s="51">
        <v>-1.6027001602990092</v>
      </c>
      <c r="BH19" s="51">
        <v>-1.1855420466854669</v>
      </c>
      <c r="BI19" s="51">
        <v>0.13502334726579163</v>
      </c>
      <c r="BJ19" s="51">
        <v>1.5783811670592216</v>
      </c>
      <c r="BK19" s="51">
        <v>0.37464056006154794</v>
      </c>
      <c r="BL19" s="53">
        <v>0.65839620147577937</v>
      </c>
      <c r="BM19" s="53">
        <v>-0.66389040730671511</v>
      </c>
      <c r="BO19" s="50"/>
    </row>
    <row r="20" spans="1:67" x14ac:dyDescent="0.25">
      <c r="A20" s="37" t="s">
        <v>182</v>
      </c>
      <c r="B20" s="51">
        <v>1.3403012527625882</v>
      </c>
      <c r="C20" s="51">
        <v>0.83388021392430711</v>
      </c>
      <c r="D20" s="51">
        <v>-0.85566936872345234</v>
      </c>
      <c r="E20" s="51">
        <v>2.3150434025875407E-2</v>
      </c>
      <c r="F20" s="51">
        <v>3.8843073993233293E-2</v>
      </c>
      <c r="G20" s="51">
        <v>0.21824415564526342</v>
      </c>
      <c r="H20" s="51">
        <v>2.3831567052640525</v>
      </c>
      <c r="I20" s="51">
        <v>0.46423867669369662</v>
      </c>
      <c r="J20" s="51">
        <v>0.52977490980532205</v>
      </c>
      <c r="K20" s="51">
        <v>1.8471373879642594E-2</v>
      </c>
      <c r="L20" s="51">
        <v>-0.13348637498135743</v>
      </c>
      <c r="M20" s="51">
        <v>0.61572103342183482</v>
      </c>
      <c r="N20" s="51">
        <v>1.2434833217855432</v>
      </c>
      <c r="O20" s="51">
        <v>0.17460186922670179</v>
      </c>
      <c r="P20" s="51">
        <v>-0.59149969529776059</v>
      </c>
      <c r="Q20" s="51">
        <v>8.0041701573634244E-2</v>
      </c>
      <c r="R20" s="51">
        <v>0.42771985518042216</v>
      </c>
      <c r="S20" s="51">
        <v>1.0660013791235083</v>
      </c>
      <c r="T20" s="51">
        <v>0.24804469356388847</v>
      </c>
      <c r="U20" s="51">
        <v>-1.0069039691748034</v>
      </c>
      <c r="V20" s="51">
        <v>0.33871353022801437</v>
      </c>
      <c r="W20" s="51">
        <v>-1.1513555096595569</v>
      </c>
      <c r="X20" s="51">
        <v>0.3023622094703553</v>
      </c>
      <c r="Y20" s="51">
        <v>-0.45849745877612696</v>
      </c>
      <c r="Z20" s="51">
        <v>2.0555995838530543</v>
      </c>
      <c r="AA20" s="51">
        <v>1.4799911595231232</v>
      </c>
      <c r="AB20" s="51">
        <v>0.94259030332761073</v>
      </c>
      <c r="AC20" s="51">
        <v>0.13625507166327319</v>
      </c>
      <c r="AD20" s="51">
        <v>-2.18002606293352</v>
      </c>
      <c r="AE20" s="51">
        <v>-6.0251669704291162</v>
      </c>
      <c r="AF20" s="51">
        <v>4.1920000000000002</v>
      </c>
      <c r="AG20" s="51">
        <v>-1.3169999999999999</v>
      </c>
      <c r="AH20" s="51">
        <v>2.2010000000000001</v>
      </c>
      <c r="AI20" s="51">
        <v>-2.758</v>
      </c>
      <c r="AJ20" s="51">
        <v>-3.153</v>
      </c>
      <c r="AK20" s="51">
        <v>-3.7132061718064713</v>
      </c>
      <c r="AL20" s="51">
        <v>-4.684433816535355E-3</v>
      </c>
      <c r="AM20" s="51">
        <v>-1.3126101810525055</v>
      </c>
      <c r="AN20" s="51">
        <v>-2.6786045883174037</v>
      </c>
      <c r="AO20" s="51">
        <v>-1.6704786972290231</v>
      </c>
      <c r="AP20" s="51">
        <v>1.0268126813347207</v>
      </c>
      <c r="AQ20" s="51">
        <v>-0.19230711957396754</v>
      </c>
      <c r="AR20" s="51">
        <v>2.8447951474850823</v>
      </c>
      <c r="AS20" s="51">
        <v>0.39410896650581068</v>
      </c>
      <c r="AT20" s="51">
        <v>0.30713576007785376</v>
      </c>
      <c r="AU20" s="51">
        <v>1.5670381460987493</v>
      </c>
      <c r="AV20" s="51">
        <v>-9.6463454020052786E-3</v>
      </c>
      <c r="AW20" s="51">
        <v>4.1717592191222908</v>
      </c>
      <c r="AX20" s="51">
        <v>-0.12567813101329695</v>
      </c>
      <c r="AY20" s="51">
        <v>-2.862047301356248</v>
      </c>
      <c r="AZ20" s="51">
        <v>-1.3769913885539959</v>
      </c>
      <c r="BA20" s="51">
        <v>0.3502446589241609</v>
      </c>
      <c r="BB20" s="51">
        <v>-1.3979578172618403</v>
      </c>
      <c r="BC20" s="51">
        <v>0.24018614345498851</v>
      </c>
      <c r="BD20" s="51">
        <v>0.32956786733243798</v>
      </c>
      <c r="BE20" s="51">
        <v>-0.29785274171571458</v>
      </c>
      <c r="BF20" s="51">
        <v>-1.3292224470674872</v>
      </c>
      <c r="BG20" s="51">
        <v>1.9218526306928663</v>
      </c>
      <c r="BH20" s="51">
        <v>0.44211409629027848</v>
      </c>
      <c r="BI20" s="51">
        <v>-1.6370166588366062</v>
      </c>
      <c r="BJ20" s="51">
        <v>-0.16737752188404195</v>
      </c>
      <c r="BK20" s="51">
        <v>-0.73965812914763274</v>
      </c>
      <c r="BL20" s="53">
        <v>1.11546172071959</v>
      </c>
      <c r="BM20" s="53">
        <v>-1.045020911187406</v>
      </c>
      <c r="BO20" s="50"/>
    </row>
    <row r="21" spans="1:67" x14ac:dyDescent="0.25">
      <c r="A21" s="47" t="s">
        <v>183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2.1148116080594406</v>
      </c>
      <c r="AE21" s="48">
        <v>3.8892993976781955</v>
      </c>
      <c r="AF21" s="48">
        <v>2.04</v>
      </c>
      <c r="AG21" s="48">
        <v>0.371</v>
      </c>
      <c r="AH21" s="48">
        <v>0.504</v>
      </c>
      <c r="AI21" s="48">
        <v>6.85</v>
      </c>
      <c r="AJ21" s="48">
        <v>9.6059999999999999</v>
      </c>
      <c r="AK21" s="48">
        <v>10.481248626801246</v>
      </c>
      <c r="AL21" s="48">
        <v>8.6427803915077295</v>
      </c>
      <c r="AM21" s="48">
        <v>7.7582731839444836</v>
      </c>
      <c r="AN21" s="48">
        <v>11.014944721714981</v>
      </c>
      <c r="AO21" s="48">
        <v>9.4864799411446352</v>
      </c>
      <c r="AP21" s="48">
        <v>8.3163479117532422</v>
      </c>
      <c r="AQ21" s="48">
        <v>4.0810213161498456</v>
      </c>
      <c r="AR21" s="48">
        <v>4.0993663150413671</v>
      </c>
      <c r="AS21" s="48">
        <v>2.2093115786603108</v>
      </c>
      <c r="AT21" s="48">
        <v>3.3892865389805049</v>
      </c>
      <c r="AU21" s="48">
        <v>2.8103146861405359</v>
      </c>
      <c r="AV21" s="48">
        <v>1.6144309446262977</v>
      </c>
      <c r="AW21" s="48">
        <v>-1.2004212249771131</v>
      </c>
      <c r="AX21" s="48">
        <v>0.42888760793348879</v>
      </c>
      <c r="AY21" s="48">
        <v>4.7056859861092794E-2</v>
      </c>
      <c r="AZ21" s="48">
        <v>-0.1085294029101129</v>
      </c>
      <c r="BA21" s="48">
        <v>-2.2626916854306929E-3</v>
      </c>
      <c r="BB21" s="48">
        <v>2.3930784196754325E-2</v>
      </c>
      <c r="BC21" s="48">
        <v>0.10418117695517304</v>
      </c>
      <c r="BD21" s="48">
        <v>3.7757984908321204E-2</v>
      </c>
      <c r="BE21" s="48">
        <v>0.12618926009094594</v>
      </c>
      <c r="BF21" s="48">
        <v>2.8864513540623069E-2</v>
      </c>
      <c r="BG21" s="48">
        <v>6.2144826426352578E-2</v>
      </c>
      <c r="BH21" s="48">
        <v>4.4455650370596664E-2</v>
      </c>
      <c r="BI21" s="48">
        <v>2.8344679375727048E-2</v>
      </c>
      <c r="BJ21" s="48">
        <v>1.2373712560508567E-2</v>
      </c>
      <c r="BK21" s="48">
        <v>1.8563149033220899E-2</v>
      </c>
      <c r="BL21" s="49">
        <v>9.2882897701719713E-3</v>
      </c>
      <c r="BM21" s="49">
        <v>2.1943167063533738E-3</v>
      </c>
      <c r="BO21" s="50"/>
    </row>
    <row r="22" spans="1:67" x14ac:dyDescent="0.25">
      <c r="A22" s="47" t="s">
        <v>184</v>
      </c>
      <c r="B22" s="48">
        <v>-1.9298926783709334</v>
      </c>
      <c r="C22" s="48">
        <v>-2.1798244774233919</v>
      </c>
      <c r="D22" s="48">
        <v>1.2391240772681289</v>
      </c>
      <c r="E22" s="48">
        <v>-0.3925539540548596</v>
      </c>
      <c r="F22" s="48">
        <v>2.2532606337156769</v>
      </c>
      <c r="G22" s="48">
        <v>1.0047136678384234</v>
      </c>
      <c r="H22" s="48">
        <v>0.73662773591316355</v>
      </c>
      <c r="I22" s="48">
        <v>-0.28768063467584948</v>
      </c>
      <c r="J22" s="48">
        <v>0.36021483804551419</v>
      </c>
      <c r="K22" s="48">
        <v>0.47835086043936892</v>
      </c>
      <c r="L22" s="48">
        <v>-0.84732065642928323</v>
      </c>
      <c r="M22" s="48">
        <v>6.7411747492431241E-3</v>
      </c>
      <c r="N22" s="48">
        <v>-1.6893324208946359</v>
      </c>
      <c r="O22" s="48">
        <v>0.71303619430617715</v>
      </c>
      <c r="P22" s="48">
        <v>2.310973650418255</v>
      </c>
      <c r="Q22" s="48">
        <v>0.57952478845070443</v>
      </c>
      <c r="R22" s="48">
        <v>0.49896502416594607</v>
      </c>
      <c r="S22" s="48">
        <v>2.184121889533353</v>
      </c>
      <c r="T22" s="48">
        <v>-1.119145601980106</v>
      </c>
      <c r="U22" s="48">
        <v>-0.96766127365986221</v>
      </c>
      <c r="V22" s="48">
        <v>-0.42587850647434922</v>
      </c>
      <c r="W22" s="48">
        <v>2.0743135353982289</v>
      </c>
      <c r="X22" s="48">
        <v>0.88968769170682405</v>
      </c>
      <c r="Y22" s="48">
        <v>0.24387799714250194</v>
      </c>
      <c r="Z22" s="48">
        <v>0.44450389482230063</v>
      </c>
      <c r="AA22" s="48">
        <v>-1.2733643744496048</v>
      </c>
      <c r="AB22" s="48">
        <v>-1.8361955987657552</v>
      </c>
      <c r="AC22" s="48">
        <v>-1.874709486002329</v>
      </c>
      <c r="AD22" s="48">
        <v>-3.5485979802195629</v>
      </c>
      <c r="AE22" s="48">
        <v>-2.7095211944863871</v>
      </c>
      <c r="AF22" s="48">
        <v>1.2649999999999999</v>
      </c>
      <c r="AG22" s="48">
        <v>5.8659999999999997</v>
      </c>
      <c r="AH22" s="48">
        <v>1.99</v>
      </c>
      <c r="AI22" s="48">
        <v>0.63300000000000001</v>
      </c>
      <c r="AJ22" s="48">
        <v>0.62</v>
      </c>
      <c r="AK22" s="48">
        <v>1.6772049054256504</v>
      </c>
      <c r="AL22" s="48">
        <v>-0.2808327761632527</v>
      </c>
      <c r="AM22" s="48">
        <v>-0.77850260435443053</v>
      </c>
      <c r="AN22" s="48">
        <v>2.4609586251593769</v>
      </c>
      <c r="AO22" s="48">
        <v>-9.0695282216441866E-2</v>
      </c>
      <c r="AP22" s="48">
        <v>-1.0038099893436405</v>
      </c>
      <c r="AQ22" s="48">
        <v>2.854016226201944</v>
      </c>
      <c r="AR22" s="48">
        <v>1.4166002316497159</v>
      </c>
      <c r="AS22" s="48">
        <v>1.6543925645689972</v>
      </c>
      <c r="AT22" s="48">
        <v>0.76143642192588157</v>
      </c>
      <c r="AU22" s="48">
        <v>0.54835372046917441</v>
      </c>
      <c r="AV22" s="48">
        <v>1.3509479355280083</v>
      </c>
      <c r="AW22" s="48">
        <v>6.2470268473212905E-3</v>
      </c>
      <c r="AX22" s="48">
        <v>0.51899819722768936</v>
      </c>
      <c r="AY22" s="48">
        <v>-2.9519092049578284E-3</v>
      </c>
      <c r="AZ22" s="48">
        <v>0.72782286360110882</v>
      </c>
      <c r="BA22" s="48">
        <v>0.20340921894631525</v>
      </c>
      <c r="BB22" s="48">
        <v>-0.24991709997725492</v>
      </c>
      <c r="BC22" s="48">
        <v>1.1516703934171675</v>
      </c>
      <c r="BD22" s="48">
        <v>0.24932957871355887</v>
      </c>
      <c r="BE22" s="48">
        <v>0.19917857652728377</v>
      </c>
      <c r="BF22" s="48">
        <v>-0.49651424828199131</v>
      </c>
      <c r="BG22" s="48">
        <v>-0.40045870100075959</v>
      </c>
      <c r="BH22" s="48">
        <v>-0.17773614585302147</v>
      </c>
      <c r="BI22" s="48">
        <v>-0.43709891425383329</v>
      </c>
      <c r="BJ22" s="48">
        <v>0.90166556138602438</v>
      </c>
      <c r="BK22" s="48">
        <v>-0.77904094291539228</v>
      </c>
      <c r="BL22" s="49">
        <v>0.78922860579774368</v>
      </c>
      <c r="BM22" s="49">
        <v>0.51497278897888354</v>
      </c>
      <c r="BO22" s="50"/>
    </row>
    <row r="23" spans="1:67" x14ac:dyDescent="0.25">
      <c r="A23" s="47" t="s">
        <v>185</v>
      </c>
      <c r="B23" s="48">
        <v>0.23217122461206283</v>
      </c>
      <c r="C23" s="48">
        <v>0.49562761540513539</v>
      </c>
      <c r="D23" s="48">
        <v>-0.11636927652358489</v>
      </c>
      <c r="E23" s="48">
        <v>-0.45096758789723856</v>
      </c>
      <c r="F23" s="48">
        <v>0.47923367223367869</v>
      </c>
      <c r="G23" s="48">
        <v>-0.23846154773591732</v>
      </c>
      <c r="H23" s="48">
        <v>0.85447898447809556</v>
      </c>
      <c r="I23" s="48">
        <v>-1.7171305604882676</v>
      </c>
      <c r="J23" s="48">
        <v>-0.76640235274801494</v>
      </c>
      <c r="K23" s="48">
        <v>1.0068630455706429</v>
      </c>
      <c r="L23" s="48">
        <v>0.17707376273037209</v>
      </c>
      <c r="M23" s="48">
        <v>0.15025509983252794</v>
      </c>
      <c r="N23" s="48">
        <v>0.1308408682347432</v>
      </c>
      <c r="O23" s="48">
        <v>-0.12028056528370816</v>
      </c>
      <c r="P23" s="48">
        <v>4.0675493298079557</v>
      </c>
      <c r="Q23" s="48">
        <v>0.34074895812775724</v>
      </c>
      <c r="R23" s="48">
        <v>-0.49959669815211544</v>
      </c>
      <c r="S23" s="48">
        <v>-0.62734067949275985</v>
      </c>
      <c r="T23" s="48">
        <v>-0.31367322756304733</v>
      </c>
      <c r="U23" s="48">
        <v>0.65223817131186801</v>
      </c>
      <c r="V23" s="48">
        <v>2.8970789967763886</v>
      </c>
      <c r="W23" s="48">
        <v>-0.40949473400510861</v>
      </c>
      <c r="X23" s="48">
        <v>1.8429890525049442</v>
      </c>
      <c r="Y23" s="48">
        <v>0.99163403874836764</v>
      </c>
      <c r="Z23" s="48">
        <v>2.3981995144952304</v>
      </c>
      <c r="AA23" s="48">
        <v>-2.8749007016630328</v>
      </c>
      <c r="AB23" s="48">
        <v>-4.3448217603778216</v>
      </c>
      <c r="AC23" s="48">
        <v>-2.4469807869880769</v>
      </c>
      <c r="AD23" s="48">
        <v>-1.0052342401304566</v>
      </c>
      <c r="AE23" s="48">
        <v>7.3463742426274043</v>
      </c>
      <c r="AF23" s="48">
        <v>5.8769999999999998</v>
      </c>
      <c r="AG23" s="48">
        <v>-3.2309999999999999</v>
      </c>
      <c r="AH23" s="48">
        <v>0.55900000000000005</v>
      </c>
      <c r="AI23" s="48">
        <v>-0.14399999999999999</v>
      </c>
      <c r="AJ23" s="48">
        <v>1.33</v>
      </c>
      <c r="AK23" s="48">
        <v>2.9018742443011449</v>
      </c>
      <c r="AL23" s="48">
        <v>-2.8996091675805498</v>
      </c>
      <c r="AM23" s="48">
        <v>-5.0075083167616317</v>
      </c>
      <c r="AN23" s="48">
        <v>-2.1267837326690202</v>
      </c>
      <c r="AO23" s="48">
        <v>2.2543650058815139</v>
      </c>
      <c r="AP23" s="48">
        <v>5.9304740817055612E-2</v>
      </c>
      <c r="AQ23" s="48">
        <v>2.3122943072447377</v>
      </c>
      <c r="AR23" s="48">
        <v>1.9700223591662698</v>
      </c>
      <c r="AS23" s="48">
        <v>1.8897784250393321</v>
      </c>
      <c r="AT23" s="48">
        <v>6.700754376190095</v>
      </c>
      <c r="AU23" s="48">
        <v>1.7197899648594739</v>
      </c>
      <c r="AV23" s="48">
        <v>3.4516348704250648</v>
      </c>
      <c r="AW23" s="48">
        <v>2.9258626648074504</v>
      </c>
      <c r="AX23" s="48">
        <v>-1.7667618549924751</v>
      </c>
      <c r="AY23" s="48">
        <v>-1.5011655196121714</v>
      </c>
      <c r="AZ23" s="48">
        <v>-0.36044969642741592</v>
      </c>
      <c r="BA23" s="48">
        <v>0.83343946625080811</v>
      </c>
      <c r="BB23" s="48">
        <v>1.4663896306754927</v>
      </c>
      <c r="BC23" s="48">
        <v>0.77699350988618077</v>
      </c>
      <c r="BD23" s="48">
        <v>3.3707769864636425</v>
      </c>
      <c r="BE23" s="48">
        <v>2.0503593095084165</v>
      </c>
      <c r="BF23" s="48">
        <v>2.9780978140108565</v>
      </c>
      <c r="BG23" s="48">
        <v>8.9856163096713324</v>
      </c>
      <c r="BH23" s="48">
        <v>2.4928926111428908</v>
      </c>
      <c r="BI23" s="48">
        <v>0.81923840273158743</v>
      </c>
      <c r="BJ23" s="48">
        <v>7.2726319083094699</v>
      </c>
      <c r="BK23" s="48">
        <v>2.6743231167560406</v>
      </c>
      <c r="BL23" s="49">
        <v>7.4226815881880182</v>
      </c>
      <c r="BM23" s="49">
        <v>1.4064743156934048</v>
      </c>
      <c r="BO23" s="50"/>
    </row>
    <row r="24" spans="1:67" ht="13.5" customHeight="1" x14ac:dyDescent="0.3">
      <c r="A24" s="47" t="s">
        <v>186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48">
        <v>0.2537366560287081</v>
      </c>
      <c r="W24" s="48">
        <v>-0.15370376078541806</v>
      </c>
      <c r="X24" s="48">
        <v>-1.2237688270325258</v>
      </c>
      <c r="Y24" s="48">
        <v>-2.413912185772439</v>
      </c>
      <c r="Z24" s="48">
        <v>-4.5771651735180638</v>
      </c>
      <c r="AA24" s="48">
        <v>-6.7109199501040822</v>
      </c>
      <c r="AB24" s="48">
        <v>-7.6230146047543412</v>
      </c>
      <c r="AC24" s="48">
        <v>-5.675082396112721</v>
      </c>
      <c r="AD24" s="48">
        <v>-0.60285325962646164</v>
      </c>
      <c r="AE24" s="48">
        <v>4.6824747436142733</v>
      </c>
      <c r="AF24" s="48">
        <v>0.94551766390222258</v>
      </c>
      <c r="AG24" s="48">
        <v>-2.3710446910969258</v>
      </c>
      <c r="AH24" s="48">
        <v>-3.5427199916687009</v>
      </c>
      <c r="AI24" s="48">
        <v>-4.7160331698287798</v>
      </c>
      <c r="AJ24" s="48">
        <v>-0.7093985634358948</v>
      </c>
      <c r="AK24" s="48">
        <v>3.6091073966640916</v>
      </c>
      <c r="AL24" s="48">
        <v>-2.1432109819962095</v>
      </c>
      <c r="AM24" s="48">
        <v>-4.9042754161964126</v>
      </c>
      <c r="AN24" s="48">
        <v>-4.3951384296982008</v>
      </c>
      <c r="AO24" s="48">
        <v>-4.1404219635520363</v>
      </c>
      <c r="AP24" s="48">
        <v>0.15273749117124499</v>
      </c>
      <c r="AQ24" s="48">
        <v>1.7900287684361516</v>
      </c>
      <c r="AR24" s="48">
        <v>1.2151282581781013</v>
      </c>
      <c r="AS24" s="48">
        <v>1.499365829899052</v>
      </c>
      <c r="AT24" s="48">
        <v>0.99158245366458597</v>
      </c>
      <c r="AU24" s="48">
        <v>0.32297675912771978</v>
      </c>
      <c r="AV24" s="48">
        <v>1.582807435832549</v>
      </c>
      <c r="AW24" s="48">
        <v>2.0916426000514616</v>
      </c>
      <c r="AX24" s="48">
        <v>1.1945154832369929</v>
      </c>
      <c r="AY24" s="48">
        <v>-0.87105254738482796</v>
      </c>
      <c r="AZ24" s="48">
        <v>-0.76169801502097934</v>
      </c>
      <c r="BA24" s="48">
        <v>-0.41383277346352981</v>
      </c>
      <c r="BB24" s="48">
        <v>-5.3674194918383891E-2</v>
      </c>
      <c r="BC24" s="48">
        <v>0.4790857818606914</v>
      </c>
      <c r="BD24" s="48">
        <v>0.97166197857939673</v>
      </c>
      <c r="BE24" s="48">
        <v>1.6020902021348296</v>
      </c>
      <c r="BF24" s="48">
        <v>4.1991200909521291</v>
      </c>
      <c r="BG24" s="48">
        <v>4.6880667605051665</v>
      </c>
      <c r="BH24" s="48">
        <v>3.9826018297849375</v>
      </c>
      <c r="BI24" s="48"/>
      <c r="BJ24" s="48"/>
      <c r="BK24" s="48"/>
      <c r="BL24" s="48"/>
      <c r="BM24" s="48"/>
      <c r="BN24" s="30"/>
      <c r="BO24" s="50"/>
    </row>
    <row r="25" spans="1:67" ht="15.6" x14ac:dyDescent="0.3">
      <c r="A25" s="37" t="s">
        <v>187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</row>
    <row r="26" spans="1:67" x14ac:dyDescent="0.25">
      <c r="A26" s="37" t="s">
        <v>188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</row>
    <row r="27" spans="1:67" x14ac:dyDescent="0.25">
      <c r="A27" s="37" t="s">
        <v>189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9" spans="1:67" x14ac:dyDescent="0.25">
      <c r="B29" s="37" t="s">
        <v>12</v>
      </c>
      <c r="C29" s="37" t="s">
        <v>13</v>
      </c>
      <c r="D29" s="37" t="s">
        <v>14</v>
      </c>
      <c r="E29" s="37" t="s">
        <v>15</v>
      </c>
      <c r="F29" s="37" t="s">
        <v>16</v>
      </c>
      <c r="G29" s="37" t="s">
        <v>17</v>
      </c>
      <c r="H29" s="37" t="s">
        <v>18</v>
      </c>
      <c r="I29" s="37" t="s">
        <v>19</v>
      </c>
      <c r="J29" s="37" t="s">
        <v>20</v>
      </c>
      <c r="K29" s="37" t="s">
        <v>21</v>
      </c>
    </row>
    <row r="30" spans="1:67" x14ac:dyDescent="0.25">
      <c r="A30" s="37" t="s">
        <v>191</v>
      </c>
      <c r="B30" s="51">
        <f>+AG19</f>
        <v>1.0620000000000001</v>
      </c>
      <c r="C30" s="51">
        <f t="shared" ref="C30:K30" si="0">+AH19</f>
        <v>4.0650000000000004</v>
      </c>
      <c r="D30" s="51">
        <f t="shared" si="0"/>
        <v>1.8220000000000001</v>
      </c>
      <c r="E30" s="51">
        <f t="shared" si="0"/>
        <v>-2.8039999999999998</v>
      </c>
      <c r="F30" s="51">
        <f t="shared" si="0"/>
        <v>-3.9173008372781037</v>
      </c>
      <c r="G30" s="51">
        <f t="shared" si="0"/>
        <v>-4.2206748686983548</v>
      </c>
      <c r="H30" s="51">
        <f t="shared" si="0"/>
        <v>-3.1516873181911107</v>
      </c>
      <c r="I30" s="51">
        <f t="shared" si="0"/>
        <v>-4.8824646235834299</v>
      </c>
      <c r="J30" s="51">
        <f t="shared" si="0"/>
        <v>-3.0919181391372055</v>
      </c>
      <c r="K30" s="51">
        <f t="shared" si="0"/>
        <v>-3.5629565235256817</v>
      </c>
    </row>
    <row r="31" spans="1:67" x14ac:dyDescent="0.25">
      <c r="A31" s="37" t="s">
        <v>193</v>
      </c>
      <c r="B31" s="51">
        <f>+AG21</f>
        <v>0.371</v>
      </c>
      <c r="C31" s="51">
        <f t="shared" ref="C31:K31" si="1">+AH21</f>
        <v>0.504</v>
      </c>
      <c r="D31" s="51">
        <f t="shared" si="1"/>
        <v>6.85</v>
      </c>
      <c r="E31" s="51">
        <f t="shared" si="1"/>
        <v>9.6059999999999999</v>
      </c>
      <c r="F31" s="51">
        <f t="shared" si="1"/>
        <v>10.481248626801246</v>
      </c>
      <c r="G31" s="51">
        <f t="shared" si="1"/>
        <v>8.6427803915077295</v>
      </c>
      <c r="H31" s="51">
        <f t="shared" si="1"/>
        <v>7.7582731839444836</v>
      </c>
      <c r="I31" s="51">
        <f t="shared" si="1"/>
        <v>11.014944721714981</v>
      </c>
      <c r="J31" s="51">
        <f t="shared" si="1"/>
        <v>9.4864799411446352</v>
      </c>
      <c r="K31" s="51">
        <f t="shared" si="1"/>
        <v>8.3163479117532422</v>
      </c>
    </row>
    <row r="32" spans="1:67" x14ac:dyDescent="0.25">
      <c r="A32" s="37" t="s">
        <v>192</v>
      </c>
      <c r="B32" s="51">
        <f>+AG15</f>
        <v>-2.427</v>
      </c>
      <c r="C32" s="51">
        <f t="shared" ref="C32:K32" si="2">+AH15</f>
        <v>-2.7559999999999998</v>
      </c>
      <c r="D32" s="51">
        <f t="shared" si="2"/>
        <v>-4.6639999999999997</v>
      </c>
      <c r="E32" s="51">
        <f t="shared" si="2"/>
        <v>-5.1319999999999997</v>
      </c>
      <c r="F32" s="51">
        <f t="shared" si="2"/>
        <v>-6.2394142295560302</v>
      </c>
      <c r="G32" s="51">
        <f t="shared" si="2"/>
        <v>-4.944544167543488</v>
      </c>
      <c r="H32" s="51">
        <f t="shared" si="2"/>
        <v>-4.1535980755152835</v>
      </c>
      <c r="I32" s="51">
        <f t="shared" si="2"/>
        <v>-6.0869601431551139</v>
      </c>
      <c r="J32" s="51">
        <f t="shared" si="2"/>
        <v>-6.1637162959141838</v>
      </c>
      <c r="K32" s="51">
        <f t="shared" si="2"/>
        <v>-5.670040727589944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E5B0-2D1E-4B6C-9657-BF912ACE899F}">
  <dimension ref="A1:E14"/>
  <sheetViews>
    <sheetView workbookViewId="0"/>
  </sheetViews>
  <sheetFormatPr defaultColWidth="9" defaultRowHeight="15.6" x14ac:dyDescent="0.3"/>
  <cols>
    <col min="1" max="16384" width="9" style="3"/>
  </cols>
  <sheetData>
    <row r="1" spans="1:5" x14ac:dyDescent="0.3">
      <c r="A1" s="3" t="s">
        <v>0</v>
      </c>
      <c r="B1" s="3" t="s">
        <v>190</v>
      </c>
    </row>
    <row r="3" spans="1:5" x14ac:dyDescent="0.3">
      <c r="B3" s="1" t="s">
        <v>191</v>
      </c>
      <c r="C3" s="1" t="s">
        <v>193</v>
      </c>
      <c r="D3" s="3" t="s">
        <v>192</v>
      </c>
    </row>
    <row r="4" spans="1:5" x14ac:dyDescent="0.3">
      <c r="A4" s="3" t="s">
        <v>12</v>
      </c>
      <c r="B4" s="1">
        <f>+VLOOKUP(B$3,'Source Figure 2a'!$A$30:$K$32,MATCH('Figure 2a'!$A4,'Source Figure 2a'!$A$29:$K$29,0),FALSE)</f>
        <v>1.0620000000000001</v>
      </c>
      <c r="C4" s="1">
        <f>+VLOOKUP(C$3,'Source Figure 2a'!$A$30:$K$32,MATCH('Figure 2a'!$A4,'Source Figure 2a'!$A$29:$K$29,0),FALSE)</f>
        <v>0.371</v>
      </c>
      <c r="D4" s="1">
        <f>+VLOOKUP(D$3,'Source Figure 2a'!$A$30:$K$32,MATCH('Figure 2a'!$A4,'Source Figure 2a'!$A$29:$K$29,0),FALSE)</f>
        <v>-2.427</v>
      </c>
      <c r="E4" s="1"/>
    </row>
    <row r="5" spans="1:5" x14ac:dyDescent="0.3">
      <c r="A5" s="3" t="s">
        <v>13</v>
      </c>
      <c r="B5" s="1">
        <f>+VLOOKUP(B$3,'Source Figure 2a'!$A$30:$K$32,MATCH('Figure 2a'!$A5,'Source Figure 2a'!$A$29:$K$29,0),FALSE)</f>
        <v>4.0650000000000004</v>
      </c>
      <c r="C5" s="1">
        <f>+VLOOKUP(C$3,'Source Figure 2a'!$A$30:$K$32,MATCH('Figure 2a'!$A5,'Source Figure 2a'!$A$29:$K$29,0),FALSE)</f>
        <v>0.504</v>
      </c>
      <c r="D5" s="1">
        <f>+VLOOKUP(D$3,'Source Figure 2a'!$A$30:$K$32,MATCH('Figure 2a'!$A5,'Source Figure 2a'!$A$29:$K$29,0),FALSE)</f>
        <v>-2.7559999999999998</v>
      </c>
      <c r="E5" s="1"/>
    </row>
    <row r="6" spans="1:5" x14ac:dyDescent="0.3">
      <c r="A6" s="3" t="s">
        <v>14</v>
      </c>
      <c r="B6" s="1">
        <f>+VLOOKUP(B$3,'Source Figure 2a'!$A$30:$K$32,MATCH('Figure 2a'!$A6,'Source Figure 2a'!$A$29:$K$29,0),FALSE)</f>
        <v>1.8220000000000001</v>
      </c>
      <c r="C6" s="1">
        <f>+VLOOKUP(C$3,'Source Figure 2a'!$A$30:$K$32,MATCH('Figure 2a'!$A6,'Source Figure 2a'!$A$29:$K$29,0),FALSE)</f>
        <v>6.85</v>
      </c>
      <c r="D6" s="1">
        <f>+VLOOKUP(D$3,'Source Figure 2a'!$A$30:$K$32,MATCH('Figure 2a'!$A6,'Source Figure 2a'!$A$29:$K$29,0),FALSE)</f>
        <v>-4.6639999999999997</v>
      </c>
      <c r="E6" s="1"/>
    </row>
    <row r="7" spans="1:5" x14ac:dyDescent="0.3">
      <c r="A7" s="3" t="s">
        <v>15</v>
      </c>
      <c r="B7" s="1">
        <f>+VLOOKUP(B$3,'Source Figure 2a'!$A$30:$K$32,MATCH('Figure 2a'!$A7,'Source Figure 2a'!$A$29:$K$29,0),FALSE)</f>
        <v>-2.8039999999999998</v>
      </c>
      <c r="C7" s="1">
        <f>+VLOOKUP(C$3,'Source Figure 2a'!$A$30:$K$32,MATCH('Figure 2a'!$A7,'Source Figure 2a'!$A$29:$K$29,0),FALSE)</f>
        <v>9.6059999999999999</v>
      </c>
      <c r="D7" s="1">
        <f>+VLOOKUP(D$3,'Source Figure 2a'!$A$30:$K$32,MATCH('Figure 2a'!$A7,'Source Figure 2a'!$A$29:$K$29,0),FALSE)</f>
        <v>-5.1319999999999997</v>
      </c>
      <c r="E7" s="1"/>
    </row>
    <row r="8" spans="1:5" x14ac:dyDescent="0.3">
      <c r="A8" s="3" t="s">
        <v>16</v>
      </c>
      <c r="B8" s="1">
        <f>+VLOOKUP(B$3,'Source Figure 2a'!$A$30:$K$32,MATCH('Figure 2a'!$A8,'Source Figure 2a'!$A$29:$K$29,0),FALSE)</f>
        <v>-3.9173008372781037</v>
      </c>
      <c r="C8" s="1">
        <f>+VLOOKUP(C$3,'Source Figure 2a'!$A$30:$K$32,MATCH('Figure 2a'!$A8,'Source Figure 2a'!$A$29:$K$29,0),FALSE)</f>
        <v>10.481248626801246</v>
      </c>
      <c r="D8" s="1">
        <f>+VLOOKUP(D$3,'Source Figure 2a'!$A$30:$K$32,MATCH('Figure 2a'!$A8,'Source Figure 2a'!$A$29:$K$29,0),FALSE)</f>
        <v>-6.2394142295560302</v>
      </c>
      <c r="E8" s="1"/>
    </row>
    <row r="9" spans="1:5" x14ac:dyDescent="0.3">
      <c r="A9" s="3" t="s">
        <v>17</v>
      </c>
      <c r="B9" s="1">
        <f>+VLOOKUP(B$3,'Source Figure 2a'!$A$30:$K$32,MATCH('Figure 2a'!$A9,'Source Figure 2a'!$A$29:$K$29,0),FALSE)</f>
        <v>-4.2206748686983548</v>
      </c>
      <c r="C9" s="1">
        <f>+VLOOKUP(C$3,'Source Figure 2a'!$A$30:$K$32,MATCH('Figure 2a'!$A9,'Source Figure 2a'!$A$29:$K$29,0),FALSE)</f>
        <v>8.6427803915077295</v>
      </c>
      <c r="D9" s="1">
        <f>+VLOOKUP(D$3,'Source Figure 2a'!$A$30:$K$32,MATCH('Figure 2a'!$A9,'Source Figure 2a'!$A$29:$K$29,0),FALSE)</f>
        <v>-4.944544167543488</v>
      </c>
      <c r="E9" s="1"/>
    </row>
    <row r="10" spans="1:5" x14ac:dyDescent="0.3">
      <c r="A10" s="3" t="s">
        <v>18</v>
      </c>
      <c r="B10" s="1">
        <f>+VLOOKUP(B$3,'Source Figure 2a'!$A$30:$K$32,MATCH('Figure 2a'!$A10,'Source Figure 2a'!$A$29:$K$29,0),FALSE)</f>
        <v>-3.1516873181911107</v>
      </c>
      <c r="C10" s="1">
        <f>+VLOOKUP(C$3,'Source Figure 2a'!$A$30:$K$32,MATCH('Figure 2a'!$A10,'Source Figure 2a'!$A$29:$K$29,0),FALSE)</f>
        <v>7.7582731839444836</v>
      </c>
      <c r="D10" s="1">
        <f>+VLOOKUP(D$3,'Source Figure 2a'!$A$30:$K$32,MATCH('Figure 2a'!$A10,'Source Figure 2a'!$A$29:$K$29,0),FALSE)</f>
        <v>-4.1535980755152835</v>
      </c>
      <c r="E10" s="1"/>
    </row>
    <row r="11" spans="1:5" x14ac:dyDescent="0.3">
      <c r="A11" s="3" t="s">
        <v>19</v>
      </c>
      <c r="B11" s="1">
        <f>+VLOOKUP(B$3,'Source Figure 2a'!$A$30:$K$32,MATCH('Figure 2a'!$A11,'Source Figure 2a'!$A$29:$K$29,0),FALSE)</f>
        <v>-4.8824646235834299</v>
      </c>
      <c r="C11" s="1">
        <f>+VLOOKUP(C$3,'Source Figure 2a'!$A$30:$K$32,MATCH('Figure 2a'!$A11,'Source Figure 2a'!$A$29:$K$29,0),FALSE)</f>
        <v>11.014944721714981</v>
      </c>
      <c r="D11" s="1">
        <f>+VLOOKUP(D$3,'Source Figure 2a'!$A$30:$K$32,MATCH('Figure 2a'!$A11,'Source Figure 2a'!$A$29:$K$29,0),FALSE)</f>
        <v>-6.0869601431551139</v>
      </c>
      <c r="E11" s="1"/>
    </row>
    <row r="12" spans="1:5" x14ac:dyDescent="0.3">
      <c r="A12" s="3" t="s">
        <v>20</v>
      </c>
      <c r="B12" s="1">
        <f>+VLOOKUP(B$3,'Source Figure 2a'!$A$30:$K$32,MATCH('Figure 2a'!$A12,'Source Figure 2a'!$A$29:$K$29,0),FALSE)</f>
        <v>-3.0919181391372055</v>
      </c>
      <c r="C12" s="1">
        <f>+VLOOKUP(C$3,'Source Figure 2a'!$A$30:$K$32,MATCH('Figure 2a'!$A12,'Source Figure 2a'!$A$29:$K$29,0),FALSE)</f>
        <v>9.4864799411446352</v>
      </c>
      <c r="D12" s="1">
        <f>+VLOOKUP(D$3,'Source Figure 2a'!$A$30:$K$32,MATCH('Figure 2a'!$A12,'Source Figure 2a'!$A$29:$K$29,0),FALSE)</f>
        <v>-6.1637162959141838</v>
      </c>
      <c r="E12" s="1"/>
    </row>
    <row r="13" spans="1:5" x14ac:dyDescent="0.3">
      <c r="A13" s="3" t="s">
        <v>21</v>
      </c>
      <c r="B13" s="1">
        <f>+VLOOKUP(B$3,'Source Figure 2a'!$A$30:$K$32,MATCH('Figure 2a'!$A13,'Source Figure 2a'!$A$29:$K$29,0),FALSE)</f>
        <v>-3.5629565235256817</v>
      </c>
      <c r="C13" s="1">
        <f>+VLOOKUP(C$3,'Source Figure 2a'!$A$30:$K$32,MATCH('Figure 2a'!$A13,'Source Figure 2a'!$A$29:$K$29,0),FALSE)</f>
        <v>8.3163479117532422</v>
      </c>
      <c r="D13" s="1">
        <f>+VLOOKUP(D$3,'Source Figure 2a'!$A$30:$K$32,MATCH('Figure 2a'!$A13,'Source Figure 2a'!$A$29:$K$29,0),FALSE)</f>
        <v>-5.670040727589944</v>
      </c>
      <c r="E13" s="1"/>
    </row>
    <row r="14" spans="1:5" x14ac:dyDescent="0.3">
      <c r="B14" s="1"/>
      <c r="C14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AF20-E55E-4658-A497-28DE9D5E954F}">
  <dimension ref="C2:AO39"/>
  <sheetViews>
    <sheetView topLeftCell="A24" workbookViewId="0">
      <selection activeCell="P34" sqref="P34:S39"/>
    </sheetView>
  </sheetViews>
  <sheetFormatPr defaultColWidth="7.8984375" defaultRowHeight="15.6" x14ac:dyDescent="0.3"/>
  <cols>
    <col min="1" max="8" width="7.8984375" style="58"/>
    <col min="9" max="16" width="8" style="58" bestFit="1" customWidth="1"/>
    <col min="17" max="17" width="8.69921875" style="58" bestFit="1" customWidth="1"/>
    <col min="18" max="18" width="9.59765625" style="58" bestFit="1" customWidth="1"/>
    <col min="19" max="19" width="8.09765625" style="58" bestFit="1" customWidth="1"/>
    <col min="20" max="20" width="9" style="58" bestFit="1" customWidth="1"/>
    <col min="21" max="41" width="8" style="58" bestFit="1" customWidth="1"/>
    <col min="42" max="16384" width="7.8984375" style="58"/>
  </cols>
  <sheetData>
    <row r="2" spans="3:41" x14ac:dyDescent="0.3">
      <c r="C2" s="54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7"/>
      <c r="AK2" s="57"/>
      <c r="AL2" s="57"/>
      <c r="AM2" s="57"/>
      <c r="AN2" s="57"/>
      <c r="AO2" s="57"/>
    </row>
    <row r="3" spans="3:41" ht="16.2" thickBot="1" x14ac:dyDescent="0.35">
      <c r="C3" s="59"/>
      <c r="D3" s="59"/>
      <c r="E3" s="59"/>
      <c r="F3" s="60"/>
      <c r="G3" s="60"/>
      <c r="H3" s="60"/>
      <c r="I3" s="61"/>
      <c r="J3" s="62"/>
      <c r="K3" s="62"/>
      <c r="L3" s="62"/>
      <c r="M3" s="62"/>
      <c r="N3" s="62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4"/>
      <c r="AK3" s="64"/>
      <c r="AL3" s="64"/>
      <c r="AM3" s="64"/>
      <c r="AN3" s="64"/>
      <c r="AO3" s="64"/>
    </row>
    <row r="4" spans="3:41" x14ac:dyDescent="0.3">
      <c r="C4" s="65"/>
      <c r="D4" s="65"/>
      <c r="E4" s="65"/>
      <c r="F4" s="65"/>
      <c r="G4" s="65"/>
      <c r="H4" s="65"/>
      <c r="I4" s="66"/>
      <c r="J4" s="66"/>
      <c r="K4" s="66"/>
      <c r="L4" s="66"/>
      <c r="M4" s="66"/>
      <c r="N4" s="66"/>
      <c r="O4" s="66"/>
      <c r="P4" s="66"/>
      <c r="Q4" s="66"/>
      <c r="R4" s="79" t="s">
        <v>194</v>
      </c>
      <c r="S4" s="79"/>
      <c r="T4" s="66" t="s">
        <v>195</v>
      </c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</row>
    <row r="5" spans="3:41" x14ac:dyDescent="0.3">
      <c r="C5" s="60"/>
      <c r="D5" s="60"/>
      <c r="E5" s="60"/>
      <c r="F5" s="60"/>
      <c r="G5" s="60"/>
      <c r="H5" s="60"/>
      <c r="I5" s="67"/>
      <c r="J5" s="67"/>
      <c r="K5" s="67"/>
      <c r="L5" s="67"/>
      <c r="M5" s="67"/>
      <c r="N5" s="67"/>
      <c r="O5" s="67"/>
      <c r="P5" s="67"/>
      <c r="Q5" s="67"/>
      <c r="R5" s="80"/>
      <c r="S5" s="80"/>
      <c r="T5" s="68"/>
      <c r="U5" s="68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</row>
    <row r="6" spans="3:41" x14ac:dyDescent="0.3">
      <c r="C6" s="69"/>
      <c r="D6" s="69"/>
      <c r="E6" s="69"/>
      <c r="F6" s="69"/>
      <c r="G6" s="69"/>
      <c r="H6" s="69"/>
      <c r="I6" s="70" t="s">
        <v>11</v>
      </c>
      <c r="J6" s="70" t="s">
        <v>12</v>
      </c>
      <c r="K6" s="70" t="s">
        <v>13</v>
      </c>
      <c r="L6" s="70" t="s">
        <v>14</v>
      </c>
      <c r="M6" s="70" t="s">
        <v>15</v>
      </c>
      <c r="N6" s="70" t="s">
        <v>16</v>
      </c>
      <c r="O6" s="70" t="s">
        <v>17</v>
      </c>
      <c r="P6" s="70" t="s">
        <v>18</v>
      </c>
      <c r="Q6" s="70" t="s">
        <v>19</v>
      </c>
      <c r="R6" s="70" t="s">
        <v>20</v>
      </c>
      <c r="S6" s="70" t="s">
        <v>21</v>
      </c>
      <c r="T6" s="70" t="s">
        <v>22</v>
      </c>
      <c r="U6" s="70" t="s">
        <v>23</v>
      </c>
      <c r="V6" s="70" t="s">
        <v>24</v>
      </c>
      <c r="W6" s="70" t="s">
        <v>25</v>
      </c>
      <c r="X6" s="70" t="s">
        <v>26</v>
      </c>
      <c r="Y6" s="70" t="s">
        <v>27</v>
      </c>
      <c r="Z6" s="70" t="s">
        <v>28</v>
      </c>
      <c r="AA6" s="70" t="s">
        <v>29</v>
      </c>
      <c r="AB6" s="70" t="s">
        <v>30</v>
      </c>
      <c r="AC6" s="70" t="s">
        <v>31</v>
      </c>
      <c r="AD6" s="70" t="s">
        <v>32</v>
      </c>
      <c r="AE6" s="70" t="s">
        <v>33</v>
      </c>
      <c r="AF6" s="70" t="s">
        <v>34</v>
      </c>
      <c r="AG6" s="70" t="s">
        <v>35</v>
      </c>
      <c r="AH6" s="70" t="s">
        <v>36</v>
      </c>
      <c r="AI6" s="70" t="s">
        <v>37</v>
      </c>
      <c r="AJ6" s="70" t="s">
        <v>38</v>
      </c>
      <c r="AK6" s="70" t="s">
        <v>39</v>
      </c>
      <c r="AL6" s="70" t="s">
        <v>40</v>
      </c>
      <c r="AM6" s="70">
        <v>2010</v>
      </c>
      <c r="AN6" s="70">
        <v>2011</v>
      </c>
      <c r="AO6" s="70">
        <v>2012</v>
      </c>
    </row>
    <row r="7" spans="3:41" x14ac:dyDescent="0.3">
      <c r="C7" s="54" t="s">
        <v>196</v>
      </c>
      <c r="D7" s="54" t="s">
        <v>197</v>
      </c>
      <c r="E7" s="71"/>
      <c r="F7" s="71"/>
      <c r="G7" s="71"/>
      <c r="H7" s="71" t="s">
        <v>198</v>
      </c>
      <c r="I7" s="72">
        <f>([3]Sheet1!I19/[3]Sheet1!H19-1)*1</f>
        <v>-1.5873015873015928E-2</v>
      </c>
      <c r="J7" s="72">
        <f>([3]Sheet1!J19/[3]Sheet1!I19-1)*1</f>
        <v>2.064516129032258</v>
      </c>
      <c r="K7" s="72">
        <f>([3]Sheet1!K19/[3]Sheet1!J19-1)*1</f>
        <v>0.31842105263157894</v>
      </c>
      <c r="L7" s="72">
        <f>([3]Sheet1!L19/[3]Sheet1!K19-1)*1</f>
        <v>1.4680638722554891</v>
      </c>
      <c r="M7" s="72">
        <f>([3]Sheet1!M19/[3]Sheet1!L19-1)*1</f>
        <v>0.72381722604124543</v>
      </c>
      <c r="N7" s="72">
        <f>([3]Sheet1!N19/[3]Sheet1!M19-1)*1</f>
        <v>1.5437485338963173</v>
      </c>
      <c r="O7" s="72">
        <f>([3]Sheet1!O19/[3]Sheet1!N19-1)*1</f>
        <v>1.6828661010697159</v>
      </c>
      <c r="P7" s="72">
        <f>([3]Sheet1!P19/[3]Sheet1!O19-1)*1</f>
        <v>2.0256419069879352</v>
      </c>
      <c r="Q7" s="72">
        <f>([3]Sheet1!Q19/[3]Sheet1!P19-1)*1</f>
        <v>8.535609201931269</v>
      </c>
      <c r="R7" s="72">
        <f>([3]Sheet1!R19/[3]Sheet1!Q19-1)*1</f>
        <v>8.6071825126404029</v>
      </c>
      <c r="S7" s="72">
        <f>([3]Sheet1!S19/[3]Sheet1!R19-1)*1</f>
        <v>42.636408730158728</v>
      </c>
      <c r="T7" s="72">
        <f>([3]Sheet1!T19/[3]Sheet1!S19-1)*1</f>
        <v>0.42092280410589855</v>
      </c>
      <c r="U7" s="72">
        <f>([3]Sheet1!U19/[3]Sheet1!T19-1)*1</f>
        <v>-0.55600000000000005</v>
      </c>
      <c r="V7" s="72">
        <f>([3]Sheet1!V19/[3]Sheet1!U19-1)*1</f>
        <v>-3.5270270270270272</v>
      </c>
      <c r="W7" s="72">
        <f>([3]Sheet1!W19/[3]Sheet1!V19-1)*1</f>
        <v>7.3048128342245988</v>
      </c>
      <c r="X7" s="72">
        <f>([3]Sheet1!X19/[3]Sheet1!W19-1)*1</f>
        <v>0.11161193389139301</v>
      </c>
      <c r="Y7" s="72">
        <f>([3]Sheet1!Y19/[3]Sheet1!X19-1)*1</f>
        <v>0.89882216644139801</v>
      </c>
      <c r="Z7" s="72">
        <f>([3]Sheet1!Z19/[3]Sheet1!Y19-1)*1</f>
        <v>0.25727069351230436</v>
      </c>
      <c r="AA7" s="72">
        <f>([3]Sheet1!AA19/[3]Sheet1!Z19-1)*1</f>
        <v>0.15836298932384341</v>
      </c>
      <c r="AB7" s="72">
        <f>([3]Sheet1!AB19/[3]Sheet1!AA19-1)*1</f>
        <v>-9.4679514034352708E-2</v>
      </c>
      <c r="AC7" s="72">
        <f>([3]Sheet1!AC19/[3]Sheet1!AB19-1)*1</f>
        <v>-6.6481567175690315E-2</v>
      </c>
      <c r="AD7" s="72">
        <f>([3]Sheet1!AD19/[3]Sheet1!AC19-1)*1</f>
        <v>-5.0231328486450733E-2</v>
      </c>
      <c r="AE7" s="72">
        <f>([3]Sheet1!AE19/[3]Sheet1!AD19-1)*1</f>
        <v>0.22886221294363263</v>
      </c>
      <c r="AF7" s="72">
        <f>([3]Sheet1!AF19/[3]Sheet1!AE19-1)*1</f>
        <v>1.4582006087633603E-2</v>
      </c>
      <c r="AG7" s="72">
        <f>([3]Sheet1!AG19/[3]Sheet1!AF19-1)*1</f>
        <v>1.6884113584036742E-2</v>
      </c>
      <c r="AH7" s="72">
        <f>([3]Sheet1!AH19/[3]Sheet1!AG19-1)*1</f>
        <v>-5.9965694682675763E-2</v>
      </c>
      <c r="AI7" s="72">
        <f>([3]Sheet1!AI19/[3]Sheet1!AH19-1)*1</f>
        <v>0.64668326078388461</v>
      </c>
      <c r="AJ7" s="72">
        <f>([3]Sheet1!AJ19/[3]Sheet1!AI19-1)*1</f>
        <v>0.40341262372997555</v>
      </c>
      <c r="AK7" s="72">
        <f>([3]Sheet1!AK19/[3]Sheet1!AJ19-1)*1</f>
        <v>0.19510005375820461</v>
      </c>
      <c r="AL7" s="72">
        <f>([3]Sheet1!AL19/[3]Sheet1!AK19-1)*1</f>
        <v>0.10545769860391929</v>
      </c>
      <c r="AM7" s="72">
        <f>([3]Sheet1!AM19/[3]Sheet1!AL19-1)*1</f>
        <v>8.9874172932024265E-2</v>
      </c>
      <c r="AN7" s="72">
        <f>([3]Sheet1!AN19/[3]Sheet1!AM19-1)*1</f>
        <v>0.1753973587654365</v>
      </c>
      <c r="AO7" s="72">
        <f>([3]Sheet1!AO19/[3]Sheet1!AN19-1)*1</f>
        <v>8.2254285506738078E-2</v>
      </c>
    </row>
    <row r="8" spans="3:41" x14ac:dyDescent="0.3">
      <c r="C8" s="71"/>
      <c r="D8" s="54" t="s">
        <v>199</v>
      </c>
      <c r="E8" s="54" t="s">
        <v>200</v>
      </c>
      <c r="F8" s="71"/>
      <c r="G8" s="71"/>
      <c r="H8" s="71" t="s">
        <v>201</v>
      </c>
      <c r="I8" s="72">
        <f>([3]Sheet1!I20/[3]Sheet1!H20-1)*1</f>
        <v>3.2125125854742249</v>
      </c>
      <c r="J8" s="72">
        <f>([3]Sheet1!J20/[3]Sheet1!I20-1)*1</f>
        <v>0.81716442409158785</v>
      </c>
      <c r="K8" s="72">
        <f>([3]Sheet1!K20/[3]Sheet1!J20-1)*1</f>
        <v>0.47667132852997773</v>
      </c>
      <c r="L8" s="72">
        <f>([3]Sheet1!L20/[3]Sheet1!K20-1)*1</f>
        <v>1.6031099976341432</v>
      </c>
      <c r="M8" s="72">
        <f>([3]Sheet1!M20/[3]Sheet1!L20-1)*1</f>
        <v>0.37620774120911604</v>
      </c>
      <c r="N8" s="72">
        <f>([3]Sheet1!N20/[3]Sheet1!M20-1)*1</f>
        <v>-2.1791658736170172</v>
      </c>
      <c r="O8" s="72">
        <f>([3]Sheet1!O20/[3]Sheet1!N20-1)*1</f>
        <v>-1.5791611594452077</v>
      </c>
      <c r="P8" s="72">
        <f>([3]Sheet1!P20/[3]Sheet1!O20-1)*1</f>
        <v>16.38065182607097</v>
      </c>
      <c r="Q8" s="72">
        <f>([3]Sheet1!Q20/[3]Sheet1!P20-1)*1</f>
        <v>-5.1894270134611542</v>
      </c>
      <c r="R8" s="72">
        <f>([3]Sheet1!R20/[3]Sheet1!Q20-1)*1</f>
        <v>9.7793607919404373</v>
      </c>
      <c r="S8" s="72">
        <f>([3]Sheet1!S20/[3]Sheet1!R20-1)*1</f>
        <v>127.64938681521272</v>
      </c>
      <c r="T8" s="72">
        <f>([3]Sheet1!T20/[3]Sheet1!S20-1)*1</f>
        <v>0.18568987995076314</v>
      </c>
      <c r="U8" s="72">
        <f>([3]Sheet1!U20/[3]Sheet1!T20-1)*1</f>
        <v>1.5528450290487439</v>
      </c>
      <c r="V8" s="72">
        <f>([3]Sheet1!V20/[3]Sheet1!U20-1)*1</f>
        <v>0.58338090075895344</v>
      </c>
      <c r="W8" s="72">
        <f>([3]Sheet1!W20/[3]Sheet1!V20-1)*1</f>
        <v>4.6901463293139036</v>
      </c>
      <c r="X8" s="72">
        <f>([3]Sheet1!X20/[3]Sheet1!W20-1)*1</f>
        <v>0.33743400804193113</v>
      </c>
      <c r="Y8" s="72">
        <f>([3]Sheet1!Y20/[3]Sheet1!X20-1)*1</f>
        <v>0.63955323006335041</v>
      </c>
      <c r="Z8" s="72">
        <f>([3]Sheet1!Z20/[3]Sheet1!Y20-1)*1</f>
        <v>0.3515543948504527</v>
      </c>
      <c r="AA8" s="72">
        <f>([3]Sheet1!AA20/[3]Sheet1!Z20-1)*1</f>
        <v>0.1126715753163896</v>
      </c>
      <c r="AB8" s="72">
        <f>([3]Sheet1!AB20/[3]Sheet1!AA20-1)*1</f>
        <v>-0.15185884582153097</v>
      </c>
      <c r="AC8" s="72">
        <f>([3]Sheet1!AC20/[3]Sheet1!AB20-1)*1</f>
        <v>-7.0589589565108635E-2</v>
      </c>
      <c r="AD8" s="72">
        <f>([3]Sheet1!AD20/[3]Sheet1!AC20-1)*1</f>
        <v>-9.3601727847026139E-2</v>
      </c>
      <c r="AE8" s="72">
        <f>([3]Sheet1!AE20/[3]Sheet1!AD20-1)*1</f>
        <v>0.18168346322002593</v>
      </c>
      <c r="AF8" s="72">
        <f>([3]Sheet1!AF20/[3]Sheet1!AE20-1)*1</f>
        <v>-4.4155656208194616E-2</v>
      </c>
      <c r="AG8" s="72">
        <f>([3]Sheet1!AG20/[3]Sheet1!AF20-1)*1</f>
        <v>8.3735802101698953E-2</v>
      </c>
      <c r="AH8" s="72">
        <f>([3]Sheet1!AH20/[3]Sheet1!AG20-1)*1</f>
        <v>-7.2799392311283406E-2</v>
      </c>
      <c r="AI8" s="72">
        <f>([3]Sheet1!AI20/[3]Sheet1!AH20-1)*1</f>
        <v>0.33726696403657774</v>
      </c>
      <c r="AJ8" s="72">
        <f>([3]Sheet1!AJ20/[3]Sheet1!AI20-1)*1</f>
        <v>0.35186957676497288</v>
      </c>
      <c r="AK8" s="72">
        <f>([3]Sheet1!AK20/[3]Sheet1!AJ20-1)*1</f>
        <v>0.40032446588646575</v>
      </c>
      <c r="AL8" s="72">
        <f>([3]Sheet1!AL20/[3]Sheet1!AK20-1)*1</f>
        <v>2.974220768405611E-2</v>
      </c>
      <c r="AM8" s="72">
        <f>([3]Sheet1!AM20/[3]Sheet1!AL20-1)*1</f>
        <v>0.19786146613587108</v>
      </c>
      <c r="AN8" s="72">
        <f>([3]Sheet1!AN20/[3]Sheet1!AM20-1)*1</f>
        <v>0.37436843387337992</v>
      </c>
      <c r="AO8" s="72">
        <f>([3]Sheet1!AO20/[3]Sheet1!AN20-1)*1</f>
        <v>0.26957539554123655</v>
      </c>
    </row>
    <row r="9" spans="3:41" x14ac:dyDescent="0.3">
      <c r="C9" s="71"/>
      <c r="D9" s="54" t="s">
        <v>202</v>
      </c>
      <c r="E9" s="54" t="s">
        <v>203</v>
      </c>
      <c r="F9" s="71"/>
      <c r="G9" s="71"/>
      <c r="H9" s="71" t="s">
        <v>204</v>
      </c>
      <c r="I9" s="72" t="e">
        <f>([3]Sheet1!I27/[3]Sheet1!H27-1)*1</f>
        <v>#DIV/0!</v>
      </c>
      <c r="J9" s="72">
        <f>([3]Sheet1!J27/[3]Sheet1!I27-1)*1</f>
        <v>5.9999999999999991</v>
      </c>
      <c r="K9" s="72">
        <f>([3]Sheet1!K27/[3]Sheet1!J27-1)*1</f>
        <v>3.2857142857142856</v>
      </c>
      <c r="L9" s="72">
        <f>([3]Sheet1!L27/[3]Sheet1!K27-1)*1</f>
        <v>2.6333333333333333</v>
      </c>
      <c r="M9" s="72">
        <f>([3]Sheet1!M27/[3]Sheet1!L27-1)*1</f>
        <v>1.8532110091743119</v>
      </c>
      <c r="N9" s="72">
        <f>([3]Sheet1!N27/[3]Sheet1!M27-1)*1</f>
        <v>3.3843247587138263</v>
      </c>
      <c r="O9" s="72">
        <f>([3]Sheet1!O27/[3]Sheet1!N27-1)*1</f>
        <v>0.22235719471142379</v>
      </c>
      <c r="P9" s="72">
        <f>([3]Sheet1!P27/[3]Sheet1!O27-1)*1</f>
        <v>0.45887304817686947</v>
      </c>
      <c r="Q9" s="72">
        <f>([3]Sheet1!Q27/[3]Sheet1!P27-1)*1</f>
        <v>8.1711991445697656</v>
      </c>
      <c r="R9" s="72">
        <f>([3]Sheet1!R27/[3]Sheet1!Q27-1)*1</f>
        <v>18.239361639461883</v>
      </c>
      <c r="S9" s="72">
        <f>([3]Sheet1!S27/[3]Sheet1!R27-1)*1</f>
        <v>37.752659512108842</v>
      </c>
      <c r="T9" s="72">
        <f>([3]Sheet1!T27/[3]Sheet1!S27-1)*1</f>
        <v>3.3708318863801194</v>
      </c>
      <c r="U9" s="72">
        <f>([3]Sheet1!U27/[3]Sheet1!T27-1)*1</f>
        <v>7.2009467187736487E-2</v>
      </c>
      <c r="V9" s="72">
        <f>([3]Sheet1!V27/[3]Sheet1!U27-1)*1</f>
        <v>1.0602793311075498E-2</v>
      </c>
      <c r="W9" s="72">
        <f>([3]Sheet1!W27/[3]Sheet1!V27-1)*1</f>
        <v>-0.99885685253397694</v>
      </c>
      <c r="X9" s="72">
        <f>([3]Sheet1!X27/[3]Sheet1!W27-1)*1</f>
        <v>2.2222222222222143E-2</v>
      </c>
      <c r="Y9" s="72">
        <f>([3]Sheet1!Y27/[3]Sheet1!X27-1)*1</f>
        <v>0</v>
      </c>
      <c r="Z9" s="72">
        <f>([3]Sheet1!Z27/[3]Sheet1!Y27-1)*1</f>
        <v>0</v>
      </c>
      <c r="AA9" s="72">
        <f>([3]Sheet1!AA27/[3]Sheet1!Z27-1)*1</f>
        <v>0</v>
      </c>
      <c r="AB9" s="72">
        <f>([3]Sheet1!AB27/[3]Sheet1!AA27-1)*1</f>
        <v>0</v>
      </c>
      <c r="AC9" s="72">
        <f>([3]Sheet1!AC27/[3]Sheet1!AB27-1)*1</f>
        <v>0</v>
      </c>
      <c r="AD9" s="72">
        <f>([3]Sheet1!AD27/[3]Sheet1!AC27-1)*1</f>
        <v>0</v>
      </c>
      <c r="AE9" s="72">
        <f>([3]Sheet1!AE27/[3]Sheet1!AD27-1)*1</f>
        <v>0</v>
      </c>
      <c r="AF9" s="72">
        <f>([3]Sheet1!AF27/[3]Sheet1!AE27-1)*1</f>
        <v>0</v>
      </c>
      <c r="AG9" s="72">
        <f>([3]Sheet1!AG27/[3]Sheet1!AF27-1)*1</f>
        <v>0</v>
      </c>
      <c r="AH9" s="72">
        <f>([3]Sheet1!AH27/[3]Sheet1!AG27-1)*1</f>
        <v>0</v>
      </c>
      <c r="AI9" s="72">
        <f>([3]Sheet1!AI27/[3]Sheet1!AH27-1)*1</f>
        <v>0</v>
      </c>
      <c r="AJ9" s="72">
        <f>([3]Sheet1!AJ27/[3]Sheet1!AI27-1)*1</f>
        <v>0</v>
      </c>
      <c r="AK9" s="72">
        <f>([3]Sheet1!AK27/[3]Sheet1!AJ27-1)*1</f>
        <v>0</v>
      </c>
      <c r="AL9" s="72">
        <f>([3]Sheet1!AL27/[3]Sheet1!AK27-1)*1</f>
        <v>0</v>
      </c>
      <c r="AM9" s="72">
        <f>([3]Sheet1!AM27/[3]Sheet1!AL27-1)*1</f>
        <v>0</v>
      </c>
      <c r="AN9" s="72">
        <f>([3]Sheet1!AN27/[3]Sheet1!AM27-1)*1</f>
        <v>0</v>
      </c>
      <c r="AO9" s="72">
        <f>([3]Sheet1!AO27/[3]Sheet1!AN27-1)*1</f>
        <v>0</v>
      </c>
    </row>
    <row r="10" spans="3:41" x14ac:dyDescent="0.3">
      <c r="C10" s="71"/>
      <c r="D10" s="54" t="s">
        <v>205</v>
      </c>
      <c r="E10" s="54" t="s">
        <v>206</v>
      </c>
      <c r="F10" s="71"/>
      <c r="G10" s="71"/>
      <c r="H10" s="71" t="s">
        <v>207</v>
      </c>
      <c r="I10" s="72">
        <f>([3]Sheet1!I28/[3]Sheet1!H28-1)*1</f>
        <v>-0.29561200923787534</v>
      </c>
      <c r="J10" s="72">
        <f>([3]Sheet1!J28/[3]Sheet1!I28-1)*1</f>
        <v>1.4122603278688528</v>
      </c>
      <c r="K10" s="72">
        <f>([3]Sheet1!K28/[3]Sheet1!J28-1)*1</f>
        <v>5.2183696564299664E-2</v>
      </c>
      <c r="L10" s="72">
        <f>([3]Sheet1!L28/[3]Sheet1!K28-1)*1</f>
        <v>2.0082685987999098</v>
      </c>
      <c r="M10" s="72">
        <f>([3]Sheet1!M28/[3]Sheet1!L28-1)*1</f>
        <v>1.6619084426308417</v>
      </c>
      <c r="N10" s="72">
        <f>([3]Sheet1!N28/[3]Sheet1!M28-1)*1</f>
        <v>1.2581086008815281</v>
      </c>
      <c r="O10" s="72">
        <f>([3]Sheet1!O28/[3]Sheet1!N28-1)*1</f>
        <v>1.0317198807647237</v>
      </c>
      <c r="P10" s="72">
        <f>([3]Sheet1!P28/[3]Sheet1!O28-1)*1</f>
        <v>1.6253281937414847</v>
      </c>
      <c r="Q10" s="72">
        <f>([3]Sheet1!Q28/[3]Sheet1!P28-1)*1</f>
        <v>6.2411891046531318</v>
      </c>
      <c r="R10" s="72">
        <f>([3]Sheet1!R28/[3]Sheet1!Q28-1)*1</f>
        <v>23.567065297352883</v>
      </c>
      <c r="S10" s="72">
        <f>([3]Sheet1!S28/[3]Sheet1!R28-1)*1</f>
        <v>30.756323273494903</v>
      </c>
      <c r="T10" s="72">
        <f>([3]Sheet1!T28/[3]Sheet1!S28-1)*1</f>
        <v>0.23004167082499394</v>
      </c>
      <c r="U10" s="72">
        <f>([3]Sheet1!U28/[3]Sheet1!T28-1)*1</f>
        <v>0.42488697749428539</v>
      </c>
      <c r="V10" s="72">
        <f>([3]Sheet1!V28/[3]Sheet1!U28-1)*1</f>
        <v>-3.1297587828255868E-2</v>
      </c>
      <c r="W10" s="72">
        <f>([3]Sheet1!W28/[3]Sheet1!V28-1)*1</f>
        <v>-1.5472339437915636</v>
      </c>
      <c r="X10" s="72">
        <f>([3]Sheet1!X28/[3]Sheet1!W28-1)*1</f>
        <v>-0.41694986012140101</v>
      </c>
      <c r="Y10" s="72">
        <f>([3]Sheet1!Y28/[3]Sheet1!X28-1)*1</f>
        <v>9.1736154085173993</v>
      </c>
      <c r="Z10" s="72">
        <f>([3]Sheet1!Z28/[3]Sheet1!Y28-1)*1</f>
        <v>-0.31981494258510323</v>
      </c>
      <c r="AA10" s="72">
        <f>([3]Sheet1!AA28/[3]Sheet1!Z28-1)*1</f>
        <v>-0.55801955721279595</v>
      </c>
      <c r="AB10" s="72">
        <f>([3]Sheet1!AB28/[3]Sheet1!AA28-1)*1</f>
        <v>-1.2069041752962888</v>
      </c>
      <c r="AC10" s="72">
        <f>([3]Sheet1!AC28/[3]Sheet1!AB28-1)*1</f>
        <v>-7.9809904011977686</v>
      </c>
      <c r="AD10" s="72">
        <f>([3]Sheet1!AD28/[3]Sheet1!AC28-1)*1</f>
        <v>0.48404348776682005</v>
      </c>
      <c r="AE10" s="72">
        <f>([3]Sheet1!AE28/[3]Sheet1!AD28-1)*1</f>
        <v>0.13654302896541259</v>
      </c>
      <c r="AF10" s="72">
        <f>([3]Sheet1!AF28/[3]Sheet1!AE28-1)*1</f>
        <v>0.66050911167288562</v>
      </c>
      <c r="AG10" s="72">
        <f>([3]Sheet1!AG28/[3]Sheet1!AF28-1)*1</f>
        <v>0.37334222565746722</v>
      </c>
      <c r="AH10" s="72">
        <f>([3]Sheet1!AH28/[3]Sheet1!AG28-1)*1</f>
        <v>-0.41922762728831742</v>
      </c>
      <c r="AI10" s="72">
        <f>([3]Sheet1!AI28/[3]Sheet1!AH28-1)*1</f>
        <v>4.8912042630017831</v>
      </c>
      <c r="AJ10" s="72">
        <f>([3]Sheet1!AJ28/[3]Sheet1!AI28-1)*1</f>
        <v>0.69582394472391473</v>
      </c>
      <c r="AK10" s="72">
        <f>([3]Sheet1!AK28/[3]Sheet1!AJ28-1)*1</f>
        <v>-0.52805255344473667</v>
      </c>
      <c r="AL10" s="72">
        <f>([3]Sheet1!AL28/[3]Sheet1!AK28-1)*1</f>
        <v>0.79585067996849257</v>
      </c>
      <c r="AM10" s="72">
        <f>([3]Sheet1!AM28/[3]Sheet1!AL28-1)*1</f>
        <v>6.0402429201059871E-2</v>
      </c>
      <c r="AN10" s="72">
        <f>([3]Sheet1!AN28/[3]Sheet1!AM28-1)*1</f>
        <v>0.10887991485981918</v>
      </c>
      <c r="AO10" s="72">
        <f>([3]Sheet1!AO28/[3]Sheet1!AN28-1)*1</f>
        <v>-3.5023181029352313E-2</v>
      </c>
    </row>
    <row r="11" spans="3:41" x14ac:dyDescent="0.3">
      <c r="C11" s="63"/>
      <c r="D11" s="63"/>
      <c r="E11" s="73" t="s">
        <v>208</v>
      </c>
      <c r="F11" s="73" t="s">
        <v>209</v>
      </c>
      <c r="G11" s="63"/>
      <c r="H11" s="63" t="s">
        <v>210</v>
      </c>
      <c r="I11" s="72">
        <f>([3]Sheet1!I29/[3]Sheet1!H29-1)*1</f>
        <v>-0.72614429790535295</v>
      </c>
      <c r="J11" s="72">
        <f>([3]Sheet1!J29/[3]Sheet1!I29-1)*1</f>
        <v>2.9546742209631729</v>
      </c>
      <c r="K11" s="72">
        <f>([3]Sheet1!K29/[3]Sheet1!J29-1)*1</f>
        <v>-1.1790830945558739</v>
      </c>
      <c r="L11" s="72">
        <f>([3]Sheet1!L29/[3]Sheet1!K29-1)*1</f>
        <v>-1.96</v>
      </c>
      <c r="M11" s="72">
        <f>([3]Sheet1!M29/[3]Sheet1!L29-1)*1</f>
        <v>8.448697442624999</v>
      </c>
      <c r="N11" s="72">
        <f>([3]Sheet1!N29/[3]Sheet1!M29-1)*1</f>
        <v>2.7341831380549642</v>
      </c>
      <c r="O11" s="72">
        <f>([3]Sheet1!O29/[3]Sheet1!N29-1)*1</f>
        <v>0.96872053339662112</v>
      </c>
      <c r="P11" s="72">
        <f>([3]Sheet1!P29/[3]Sheet1!O29-1)*1</f>
        <v>1.4787600727221277</v>
      </c>
      <c r="Q11" s="72">
        <f>([3]Sheet1!Q29/[3]Sheet1!P29-1)*1</f>
        <v>14.51319738575061</v>
      </c>
      <c r="R11" s="72">
        <f>([3]Sheet1!R29/[3]Sheet1!Q29-1)*1</f>
        <v>24.438254295947338</v>
      </c>
      <c r="S11" s="72">
        <f>([3]Sheet1!S29/[3]Sheet1!R29-1)*1</f>
        <v>58.02320811877307</v>
      </c>
      <c r="T11" s="72">
        <f>([3]Sheet1!T29/[3]Sheet1!S29-1)*1</f>
        <v>0.34300365703750013</v>
      </c>
      <c r="U11" s="72">
        <f>([3]Sheet1!U29/[3]Sheet1!T29-1)*1</f>
        <v>0.28467158897232081</v>
      </c>
      <c r="V11" s="72">
        <f>([3]Sheet1!V29/[3]Sheet1!U29-1)*1</f>
        <v>-0.20370939087472451</v>
      </c>
      <c r="W11" s="72">
        <f>([3]Sheet1!W29/[3]Sheet1!V29-1)*1</f>
        <v>-2.4818181131237811</v>
      </c>
      <c r="X11" s="72">
        <f>([3]Sheet1!X29/[3]Sheet1!W29-1)*1</f>
        <v>-0.39649716231275178</v>
      </c>
      <c r="Y11" s="72">
        <f>([3]Sheet1!Y29/[3]Sheet1!X29-1)*1</f>
        <v>9.7318593020915607</v>
      </c>
      <c r="Z11" s="72">
        <f>([3]Sheet1!Z29/[3]Sheet1!Y29-1)*1</f>
        <v>-0.37704880960964027</v>
      </c>
      <c r="AA11" s="72">
        <f>([3]Sheet1!AA29/[3]Sheet1!Z29-1)*1</f>
        <v>-0.30131841538548243</v>
      </c>
      <c r="AB11" s="72">
        <f>([3]Sheet1!AB29/[3]Sheet1!AA29-1)*1</f>
        <v>-0.654705812672846</v>
      </c>
      <c r="AC11" s="72">
        <f>([3]Sheet1!AC29/[3]Sheet1!AB29-1)*1</f>
        <v>2.1566501452868074</v>
      </c>
      <c r="AD11" s="72">
        <f>([3]Sheet1!AD29/[3]Sheet1!AC29-1)*1</f>
        <v>0.2440589513195921</v>
      </c>
      <c r="AE11" s="72">
        <f>([3]Sheet1!AE29/[3]Sheet1!AD29-1)*1</f>
        <v>0.36350862760378222</v>
      </c>
      <c r="AF11" s="72">
        <f>([3]Sheet1!AF29/[3]Sheet1!AE29-1)*1</f>
        <v>0.38410471492962062</v>
      </c>
      <c r="AG11" s="72">
        <f>([3]Sheet1!AG29/[3]Sheet1!AF29-1)*1</f>
        <v>0.37334256051457726</v>
      </c>
      <c r="AH11" s="72">
        <f>([3]Sheet1!AH29/[3]Sheet1!AG29-1)*1</f>
        <v>1.048853985608738</v>
      </c>
      <c r="AI11" s="72">
        <f>([3]Sheet1!AI29/[3]Sheet1!AH29-1)*1</f>
        <v>0.66992565403445803</v>
      </c>
      <c r="AJ11" s="72">
        <f>([3]Sheet1!AJ29/[3]Sheet1!AI29-1)*1</f>
        <v>0.69583208930399043</v>
      </c>
      <c r="AK11" s="72">
        <f>([3]Sheet1!AK29/[3]Sheet1!AJ29-1)*1</f>
        <v>-4.7567132219021313E-2</v>
      </c>
      <c r="AL11" s="72">
        <f>([3]Sheet1!AL29/[3]Sheet1!AK29-1)*1</f>
        <v>-0.11012315066894873</v>
      </c>
      <c r="AM11" s="72">
        <f>([3]Sheet1!AM29/[3]Sheet1!AL29-1)*1</f>
        <v>6.0401407300443521E-2</v>
      </c>
      <c r="AN11" s="72">
        <f>([3]Sheet1!AN29/[3]Sheet1!AM29-1)*1</f>
        <v>0.10887991485981918</v>
      </c>
      <c r="AO11" s="72">
        <f>([3]Sheet1!AO29/[3]Sheet1!AN29-1)*1</f>
        <v>-3.5023181029352313E-2</v>
      </c>
    </row>
    <row r="12" spans="3:41" x14ac:dyDescent="0.3">
      <c r="C12" s="63"/>
      <c r="D12" s="63"/>
      <c r="E12" s="73" t="s">
        <v>208</v>
      </c>
      <c r="F12" s="73" t="s">
        <v>211</v>
      </c>
      <c r="G12" s="63"/>
      <c r="H12" s="63" t="s">
        <v>212</v>
      </c>
      <c r="I12" s="72">
        <f>([3]Sheet1!I30/[3]Sheet1!H30-1)*1</f>
        <v>0.40575916230366493</v>
      </c>
      <c r="J12" s="72">
        <f>([3]Sheet1!J30/[3]Sheet1!I30-1)*1</f>
        <v>0.75698324022346353</v>
      </c>
      <c r="K12" s="72">
        <f>([3]Sheet1!K30/[3]Sheet1!J30-1)*1</f>
        <v>0.8624308977212507</v>
      </c>
      <c r="L12" s="72">
        <f>([3]Sheet1!L30/[3]Sheet1!K30-1)*1</f>
        <v>1.5079621510063963</v>
      </c>
      <c r="M12" s="72">
        <f>([3]Sheet1!M30/[3]Sheet1!L30-1)*1</f>
        <v>1.1564826737407095</v>
      </c>
      <c r="N12" s="72">
        <f>([3]Sheet1!N30/[3]Sheet1!M30-1)*1</f>
        <v>0.83722955819569744</v>
      </c>
      <c r="O12" s="72">
        <f>([3]Sheet1!O30/[3]Sheet1!N30-1)*1</f>
        <v>1.4491595769660184</v>
      </c>
      <c r="P12" s="72">
        <f>([3]Sheet1!P30/[3]Sheet1!O30-1)*1</f>
        <v>1.6495809765678637</v>
      </c>
      <c r="Q12" s="72">
        <f>([3]Sheet1!Q30/[3]Sheet1!P30-1)*1</f>
        <v>4.2708461973725429</v>
      </c>
      <c r="R12" s="72">
        <f>([3]Sheet1!R30/[3]Sheet1!Q30-1)*1</f>
        <v>27.923815835953853</v>
      </c>
      <c r="S12" s="72">
        <f>([3]Sheet1!S30/[3]Sheet1!R30-1)*1</f>
        <v>28.614175368884528</v>
      </c>
      <c r="T12" s="72">
        <f>([3]Sheet1!T30/[3]Sheet1!S30-1)*1</f>
        <v>5.0790072890241289E-2</v>
      </c>
      <c r="U12" s="72">
        <f>([3]Sheet1!U30/[3]Sheet1!T30-1)*1</f>
        <v>0.60413990428343278</v>
      </c>
      <c r="V12" s="72">
        <f>([3]Sheet1!V30/[3]Sheet1!U30-1)*1</f>
        <v>0.21125246373267714</v>
      </c>
      <c r="W12" s="72">
        <f>([3]Sheet1!W30/[3]Sheet1!V30-1)*1</f>
        <v>-1</v>
      </c>
      <c r="X12" s="72" t="e">
        <f>([3]Sheet1!X30/[3]Sheet1!W30-1)*1</f>
        <v>#DIV/0!</v>
      </c>
      <c r="Y12" s="72" t="e">
        <f>([3]Sheet1!Y30/[3]Sheet1!X30-1)*1</f>
        <v>#DIV/0!</v>
      </c>
      <c r="Z12" s="72" t="e">
        <f>([3]Sheet1!Z30/[3]Sheet1!Y30-1)*1</f>
        <v>#DIV/0!</v>
      </c>
      <c r="AA12" s="72" t="e">
        <f>([3]Sheet1!AA30/[3]Sheet1!Z30-1)*1</f>
        <v>#DIV/0!</v>
      </c>
      <c r="AB12" s="72" t="e">
        <f>([3]Sheet1!AB30/[3]Sheet1!AA30-1)*1</f>
        <v>#DIV/0!</v>
      </c>
      <c r="AC12" s="72" t="e">
        <f>([3]Sheet1!AC30/[3]Sheet1!AB30-1)*1</f>
        <v>#DIV/0!</v>
      </c>
      <c r="AD12" s="72" t="e">
        <f>([3]Sheet1!AD30/[3]Sheet1!AC30-1)*1</f>
        <v>#DIV/0!</v>
      </c>
      <c r="AE12" s="72" t="e">
        <f>([3]Sheet1!AE30/[3]Sheet1!AD30-1)*1</f>
        <v>#DIV/0!</v>
      </c>
      <c r="AF12" s="72" t="e">
        <f>([3]Sheet1!AF30/[3]Sheet1!AE30-1)*1</f>
        <v>#DIV/0!</v>
      </c>
      <c r="AG12" s="72">
        <f>([3]Sheet1!AG30/[3]Sheet1!AF30-1)*1</f>
        <v>-9.9999999999999978E-2</v>
      </c>
      <c r="AH12" s="72">
        <f>([3]Sheet1!AH30/[3]Sheet1!AG30-1)*1</f>
        <v>0</v>
      </c>
      <c r="AI12" s="72">
        <f>([3]Sheet1!AI30/[3]Sheet1!AH30-1)*1</f>
        <v>34.444444444444443</v>
      </c>
      <c r="AJ12" s="72">
        <f>([3]Sheet1!AJ30/[3]Sheet1!AI30-1)*1</f>
        <v>-1</v>
      </c>
      <c r="AK12" s="72" t="e">
        <f>([3]Sheet1!AK30/[3]Sheet1!AJ30-1)*1</f>
        <v>#DIV/0!</v>
      </c>
      <c r="AL12" s="72" t="e">
        <f>([3]Sheet1!AL30/[3]Sheet1!AK30-1)*1</f>
        <v>#DIV/0!</v>
      </c>
      <c r="AM12" s="72" t="e">
        <f>([3]Sheet1!AM30/[3]Sheet1!AL30-1)*1</f>
        <v>#DIV/0!</v>
      </c>
      <c r="AN12" s="72" t="e">
        <f>([3]Sheet1!AN30/[3]Sheet1!AM30-1)*1</f>
        <v>#DIV/0!</v>
      </c>
      <c r="AO12" s="72" t="e">
        <f>([3]Sheet1!AO30/[3]Sheet1!AN30-1)*1</f>
        <v>#DIV/0!</v>
      </c>
    </row>
    <row r="13" spans="3:41" x14ac:dyDescent="0.3">
      <c r="C13" s="63"/>
      <c r="D13" s="63"/>
      <c r="E13" s="73" t="s">
        <v>208</v>
      </c>
      <c r="F13" s="73" t="s">
        <v>213</v>
      </c>
      <c r="G13" s="63"/>
      <c r="H13" s="63" t="s">
        <v>214</v>
      </c>
      <c r="I13" s="72">
        <f>([3]Sheet1!I31/[3]Sheet1!H31-1)*1</f>
        <v>-0.12499999999999989</v>
      </c>
      <c r="J13" s="72">
        <f>([3]Sheet1!J31/[3]Sheet1!I31-1)*1</f>
        <v>3.0377244897959175</v>
      </c>
      <c r="K13" s="72">
        <f>([3]Sheet1!K31/[3]Sheet1!J31-1)*1</f>
        <v>0.53212661202890099</v>
      </c>
      <c r="L13" s="72">
        <f>([3]Sheet1!L31/[3]Sheet1!K31-1)*1</f>
        <v>3.2721092506861575</v>
      </c>
      <c r="M13" s="72">
        <f>([3]Sheet1!M31/[3]Sheet1!L31-1)*1</f>
        <v>2.7530255738629577</v>
      </c>
      <c r="N13" s="72">
        <f>([3]Sheet1!N31/[3]Sheet1!M31-1)*1</f>
        <v>1.7367414926181106</v>
      </c>
      <c r="O13" s="72">
        <f>([3]Sheet1!O31/[3]Sheet1!N31-1)*1</f>
        <v>0.50379834559221104</v>
      </c>
      <c r="P13" s="72">
        <f>([3]Sheet1!P31/[3]Sheet1!O31-1)*1</f>
        <v>1.6345570936414724</v>
      </c>
      <c r="Q13" s="72">
        <f>([3]Sheet1!Q31/[3]Sheet1!P31-1)*1</f>
        <v>7.2343131964252887</v>
      </c>
      <c r="R13" s="72">
        <f>([3]Sheet1!R31/[3]Sheet1!Q31-1)*1</f>
        <v>16.92727639937085</v>
      </c>
      <c r="S13" s="72">
        <f>([3]Sheet1!S31/[3]Sheet1!R31-1)*1</f>
        <v>6.9327000926316522</v>
      </c>
      <c r="T13" s="72">
        <f>([3]Sheet1!T31/[3]Sheet1!S31-1)*1</f>
        <v>0.83499830198926706</v>
      </c>
      <c r="U13" s="72">
        <f>([3]Sheet1!U31/[3]Sheet1!T31-1)*1</f>
        <v>0.37431006314302118</v>
      </c>
      <c r="V13" s="72">
        <f>([3]Sheet1!V31/[3]Sheet1!U31-1)*1</f>
        <v>-0.45530780108597868</v>
      </c>
      <c r="W13" s="72">
        <f>([3]Sheet1!W31/[3]Sheet1!V31-1)*1</f>
        <v>-1</v>
      </c>
      <c r="X13" s="72" t="e">
        <f>([3]Sheet1!X31/[3]Sheet1!W31-1)*1</f>
        <v>#DIV/0!</v>
      </c>
      <c r="Y13" s="72">
        <f>([3]Sheet1!Y31/[3]Sheet1!X31-1)*1</f>
        <v>25.64585672580283</v>
      </c>
      <c r="Z13" s="72">
        <f>([3]Sheet1!Z31/[3]Sheet1!Y31-1)*1</f>
        <v>-1</v>
      </c>
      <c r="AA13" s="72" t="e">
        <f>([3]Sheet1!AA31/[3]Sheet1!Z31-1)*1</f>
        <v>#DIV/0!</v>
      </c>
      <c r="AB13" s="72">
        <f>([3]Sheet1!AB31/[3]Sheet1!AA31-1)*1</f>
        <v>0.29605301659733518</v>
      </c>
      <c r="AC13" s="72">
        <f>([3]Sheet1!AC31/[3]Sheet1!AB31-1)*1</f>
        <v>-0.62984716579729239</v>
      </c>
      <c r="AD13" s="72">
        <f>([3]Sheet1!AD31/[3]Sheet1!AC31-1)*1</f>
        <v>-1</v>
      </c>
      <c r="AE13" s="72" t="e">
        <f>([3]Sheet1!AE31/[3]Sheet1!AD31-1)*1</f>
        <v>#DIV/0!</v>
      </c>
      <c r="AF13" s="72">
        <f>([3]Sheet1!AF31/[3]Sheet1!AE31-1)*1</f>
        <v>-1</v>
      </c>
      <c r="AG13" s="72" t="e">
        <f>([3]Sheet1!AG31/[3]Sheet1!AF31-1)*1</f>
        <v>#DIV/0!</v>
      </c>
      <c r="AH13" s="72" t="e">
        <f>([3]Sheet1!AH31/[3]Sheet1!AG31-1)*1</f>
        <v>#DIV/0!</v>
      </c>
      <c r="AI13" s="72">
        <f>([3]Sheet1!AI31/[3]Sheet1!AH31-1)*1</f>
        <v>-1</v>
      </c>
      <c r="AJ13" s="72" t="e">
        <f>([3]Sheet1!AJ31/[3]Sheet1!AI31-1)*1</f>
        <v>#DIV/0!</v>
      </c>
      <c r="AK13" s="72" t="e">
        <f>([3]Sheet1!AK31/[3]Sheet1!AJ31-1)*1</f>
        <v>#DIV/0!</v>
      </c>
      <c r="AL13" s="72">
        <f>([3]Sheet1!AL31/[3]Sheet1!AK31-1)*1</f>
        <v>-0.99999830010531954</v>
      </c>
      <c r="AM13" s="72">
        <f>([3]Sheet1!AM31/[3]Sheet1!AL31-1)*1</f>
        <v>-1</v>
      </c>
      <c r="AN13" s="72" t="e">
        <f>([3]Sheet1!AN31/[3]Sheet1!AM31-1)*1</f>
        <v>#DIV/0!</v>
      </c>
      <c r="AO13" s="72" t="e">
        <f>([3]Sheet1!AO31/[3]Sheet1!AN31-1)*1</f>
        <v>#DIV/0!</v>
      </c>
    </row>
    <row r="14" spans="3:41" x14ac:dyDescent="0.3">
      <c r="C14" s="54" t="s">
        <v>215</v>
      </c>
      <c r="D14" s="54" t="s">
        <v>216</v>
      </c>
      <c r="E14" s="71"/>
      <c r="F14" s="71"/>
      <c r="G14" s="71"/>
      <c r="H14" s="71"/>
      <c r="I14" s="72">
        <f>([3]Sheet1!I36/[3]Sheet1!H36-1)*1</f>
        <v>1.1127586593332959</v>
      </c>
      <c r="J14" s="72">
        <f>([3]Sheet1!J36/[3]Sheet1!I36-1)*1</f>
        <v>0.53670366794525171</v>
      </c>
      <c r="K14" s="72">
        <f>([3]Sheet1!K36/[3]Sheet1!J36-1)*1</f>
        <v>0.60170955844624907</v>
      </c>
      <c r="L14" s="72">
        <f>([3]Sheet1!L36/[3]Sheet1!K36-1)*1</f>
        <v>1.1304163117265791</v>
      </c>
      <c r="M14" s="72">
        <f>([3]Sheet1!M36/[3]Sheet1!L36-1)*1</f>
        <v>1.561467591386128</v>
      </c>
      <c r="N14" s="72">
        <f>([3]Sheet1!N36/[3]Sheet1!M36-1)*1</f>
        <v>1.947392391320284</v>
      </c>
      <c r="O14" s="72">
        <f>([3]Sheet1!O36/[3]Sheet1!N36-1)*1</f>
        <v>0.39276871624973086</v>
      </c>
      <c r="P14" s="72">
        <f>([3]Sheet1!P36/[3]Sheet1!O36-1)*1</f>
        <v>1.1313844841071061</v>
      </c>
      <c r="Q14" s="72">
        <f>([3]Sheet1!Q36/[3]Sheet1!P36-1)*1</f>
        <v>6.2933661760381474</v>
      </c>
      <c r="R14" s="72">
        <f>([3]Sheet1!R36/[3]Sheet1!Q36-1)*1</f>
        <v>14.167753386235599</v>
      </c>
      <c r="S14" s="72">
        <f>([3]Sheet1!S36/[3]Sheet1!R36-1)*1</f>
        <v>61.301006572868658</v>
      </c>
      <c r="T14" s="72">
        <f>([3]Sheet1!T36/[3]Sheet1!S36-1)*1</f>
        <v>1.7513927552045319</v>
      </c>
      <c r="U14" s="72">
        <f>([3]Sheet1!U36/[3]Sheet1!T36-1)*1</f>
        <v>1.0122727551408626</v>
      </c>
      <c r="V14" s="72">
        <f>([3]Sheet1!V36/[3]Sheet1!U36-1)*1</f>
        <v>0.58998178916759136</v>
      </c>
      <c r="W14" s="72">
        <f>([3]Sheet1!W36/[3]Sheet1!V36-1)*1</f>
        <v>0.4590271240261643</v>
      </c>
      <c r="X14" s="72">
        <f>([3]Sheet1!X36/[3]Sheet1!W36-1)*1</f>
        <v>0.30469766819040811</v>
      </c>
      <c r="Y14" s="72">
        <f>([3]Sheet1!Y36/[3]Sheet1!X36-1)*1</f>
        <v>0.21911409545604577</v>
      </c>
      <c r="Z14" s="72">
        <f>([3]Sheet1!Z36/[3]Sheet1!Y36-1)*1</f>
        <v>0.23792773450060767</v>
      </c>
      <c r="AA14" s="72">
        <f>([3]Sheet1!AA36/[3]Sheet1!Z36-1)*1</f>
        <v>-4.4344161699735207E-2</v>
      </c>
      <c r="AB14" s="72">
        <f>([3]Sheet1!AB36/[3]Sheet1!AA36-1)*1</f>
        <v>0.13145634173844867</v>
      </c>
      <c r="AC14" s="72">
        <f>([3]Sheet1!AC36/[3]Sheet1!AB36-1)*1</f>
        <v>1.6116989600507337E-2</v>
      </c>
      <c r="AD14" s="72">
        <f>([3]Sheet1!AD36/[3]Sheet1!AC36-1)*1</f>
        <v>8.1414781424677951E-2</v>
      </c>
      <c r="AE14" s="72">
        <f>([3]Sheet1!AE36/[3]Sheet1!AD36-1)*1</f>
        <v>7.8622967603812155E-2</v>
      </c>
      <c r="AF14" s="72">
        <f>([3]Sheet1!AF36/[3]Sheet1!AE36-1)*1</f>
        <v>7.0084454747950664E-2</v>
      </c>
      <c r="AG14" s="72">
        <f>([3]Sheet1!AG36/[3]Sheet1!AF36-1)*1</f>
        <v>0.28182844360781156</v>
      </c>
      <c r="AH14" s="72">
        <f>([3]Sheet1!AH36/[3]Sheet1!AG36-1)*1</f>
        <v>0.28990482372912796</v>
      </c>
      <c r="AI14" s="72">
        <f>([3]Sheet1!AI36/[3]Sheet1!AH36-1)*1</f>
        <v>-5.5886337537871644E-2</v>
      </c>
      <c r="AJ14" s="72">
        <f>([3]Sheet1!AJ36/[3]Sheet1!AI36-1)*1</f>
        <v>0.49083285422240319</v>
      </c>
      <c r="AK14" s="72">
        <f>([3]Sheet1!AK36/[3]Sheet1!AJ36-1)*1</f>
        <v>0.18810411237418756</v>
      </c>
      <c r="AL14" s="72">
        <f>([3]Sheet1!AL36/[3]Sheet1!AK36-1)*1</f>
        <v>-7.3131904424855732E-2</v>
      </c>
      <c r="AM14" s="72">
        <f>([3]Sheet1!AM36/[3]Sheet1!AL36-1)*1</f>
        <v>0.45861172201602596</v>
      </c>
      <c r="AN14" s="72">
        <f>([3]Sheet1!AN36/[3]Sheet1!AM36-1)*1</f>
        <v>-1.8718598455753632E-3</v>
      </c>
      <c r="AO14" s="72">
        <f>([3]Sheet1!AO36/[3]Sheet1!AN36-1)*1</f>
        <v>0.3444779915289522</v>
      </c>
    </row>
    <row r="15" spans="3:41" x14ac:dyDescent="0.3">
      <c r="C15" s="71"/>
      <c r="D15" s="54" t="s">
        <v>199</v>
      </c>
      <c r="E15" s="54" t="s">
        <v>217</v>
      </c>
      <c r="F15" s="71"/>
      <c r="G15" s="71"/>
      <c r="H15" s="71"/>
      <c r="I15" s="72">
        <f>([3]Sheet1!I37/[3]Sheet1!H37-1)*1</f>
        <v>0.76257809930943754</v>
      </c>
      <c r="J15" s="72">
        <f>([3]Sheet1!J37/[3]Sheet1!I37-1)*1</f>
        <v>0.47201492537313428</v>
      </c>
      <c r="K15" s="72">
        <f>([3]Sheet1!K37/[3]Sheet1!J37-1)*1</f>
        <v>0.17110266159695819</v>
      </c>
      <c r="L15" s="72">
        <f>([3]Sheet1!L37/[3]Sheet1!K37-1)*1</f>
        <v>0.96796536796536814</v>
      </c>
      <c r="M15" s="72">
        <f>([3]Sheet1!M37/[3]Sheet1!L37-1)*1</f>
        <v>0.92674879014518252</v>
      </c>
      <c r="N15" s="72">
        <f>([3]Sheet1!N37/[3]Sheet1!M37-1)*1</f>
        <v>5.3060566274688901</v>
      </c>
      <c r="O15" s="72">
        <f>([3]Sheet1!O37/[3]Sheet1!N37-1)*1</f>
        <v>0.6888688733089221</v>
      </c>
      <c r="P15" s="72">
        <f>([3]Sheet1!P37/[3]Sheet1!O37-1)*1</f>
        <v>1.1103669697724969</v>
      </c>
      <c r="Q15" s="72">
        <f>([3]Sheet1!Q37/[3]Sheet1!P37-1)*1</f>
        <v>4.3823705705461631</v>
      </c>
      <c r="R15" s="72">
        <f>([3]Sheet1!R37/[3]Sheet1!Q37-1)*1</f>
        <v>17.833337265653388</v>
      </c>
      <c r="S15" s="72">
        <f>([3]Sheet1!S37/[3]Sheet1!R37-1)*1</f>
        <v>52.140165145715187</v>
      </c>
      <c r="T15" s="72">
        <f>([3]Sheet1!T37/[3]Sheet1!S37-1)*1</f>
        <v>0.96223588063073895</v>
      </c>
      <c r="U15" s="72">
        <f>([3]Sheet1!U37/[3]Sheet1!T37-1)*1</f>
        <v>0.62132407270577805</v>
      </c>
      <c r="V15" s="72">
        <f>([3]Sheet1!V37/[3]Sheet1!U37-1)*1</f>
        <v>0.344537380478394</v>
      </c>
      <c r="W15" s="72">
        <f>([3]Sheet1!W37/[3]Sheet1!V37-1)*1</f>
        <v>0.66508831512079336</v>
      </c>
      <c r="X15" s="72">
        <f>([3]Sheet1!X37/[3]Sheet1!W37-1)*1</f>
        <v>0.35652609672441127</v>
      </c>
      <c r="Y15" s="72">
        <f>([3]Sheet1!Y37/[3]Sheet1!X37-1)*1</f>
        <v>-1.2567461236141386E-2</v>
      </c>
      <c r="Z15" s="72">
        <f>([3]Sheet1!Z37/[3]Sheet1!Y37-1)*1</f>
        <v>0.33059472438263482</v>
      </c>
      <c r="AA15" s="72">
        <f>([3]Sheet1!AA37/[3]Sheet1!Z37-1)*1</f>
        <v>-1.6527748120782393E-2</v>
      </c>
      <c r="AB15" s="72">
        <f>([3]Sheet1!AB37/[3]Sheet1!AA37-1)*1</f>
        <v>0.17380239540745857</v>
      </c>
      <c r="AC15" s="72">
        <f>([3]Sheet1!AC37/[3]Sheet1!AB37-1)*1</f>
        <v>0.12264762423627462</v>
      </c>
      <c r="AD15" s="72">
        <f>([3]Sheet1!AD37/[3]Sheet1!AC37-1)*1</f>
        <v>0.13627569050008792</v>
      </c>
      <c r="AE15" s="72">
        <f>([3]Sheet1!AE37/[3]Sheet1!AD37-1)*1</f>
        <v>0.10445553159347964</v>
      </c>
      <c r="AF15" s="72">
        <f>([3]Sheet1!AF37/[3]Sheet1!AE37-1)*1</f>
        <v>0.31347760391504575</v>
      </c>
      <c r="AG15" s="72">
        <f>([3]Sheet1!AG37/[3]Sheet1!AF37-1)*1</f>
        <v>0.51944941198467576</v>
      </c>
      <c r="AH15" s="72">
        <f>([3]Sheet1!AH37/[3]Sheet1!AG37-1)*1</f>
        <v>0.17352628577244045</v>
      </c>
      <c r="AI15" s="72">
        <f>([3]Sheet1!AI37/[3]Sheet1!AH37-1)*1</f>
        <v>6.7804940355364662E-2</v>
      </c>
      <c r="AJ15" s="72">
        <f>([3]Sheet1!AJ37/[3]Sheet1!AI37-1)*1</f>
        <v>0.6178953386266115</v>
      </c>
      <c r="AK15" s="72">
        <f>([3]Sheet1!AK37/[3]Sheet1!AJ37-1)*1</f>
        <v>7.6325895821208078E-2</v>
      </c>
      <c r="AL15" s="72">
        <f>([3]Sheet1!AL37/[3]Sheet1!AK37-1)*1</f>
        <v>-1.1083966179444404E-2</v>
      </c>
      <c r="AM15" s="72">
        <f>([3]Sheet1!AM37/[3]Sheet1!AL37-1)*1</f>
        <v>0.57385589612807109</v>
      </c>
      <c r="AN15" s="72">
        <f>([3]Sheet1!AN37/[3]Sheet1!AM37-1)*1</f>
        <v>-5.1034102779298762E-2</v>
      </c>
      <c r="AO15" s="72">
        <f>([3]Sheet1!AO37/[3]Sheet1!AN37-1)*1</f>
        <v>0.42366012166031264</v>
      </c>
    </row>
    <row r="16" spans="3:41" x14ac:dyDescent="0.3">
      <c r="C16" s="63"/>
      <c r="D16" s="63"/>
      <c r="E16" s="73" t="s">
        <v>218</v>
      </c>
      <c r="F16" s="74" t="s">
        <v>219</v>
      </c>
      <c r="G16" s="75"/>
      <c r="H16" s="75"/>
      <c r="I16" s="72">
        <f>([3]Sheet1!I38/[3]Sheet1!H38-1)*1</f>
        <v>0.76257809930943754</v>
      </c>
      <c r="J16" s="72">
        <f>([3]Sheet1!J38/[3]Sheet1!I38-1)*1</f>
        <v>0.47201492537313428</v>
      </c>
      <c r="K16" s="72">
        <f>([3]Sheet1!K38/[3]Sheet1!J38-1)*1</f>
        <v>0.17110266159695819</v>
      </c>
      <c r="L16" s="72">
        <f>([3]Sheet1!L38/[3]Sheet1!K38-1)*1</f>
        <v>0.96796536796536814</v>
      </c>
      <c r="M16" s="72">
        <f>([3]Sheet1!M38/[3]Sheet1!L38-1)*1</f>
        <v>0.92674879014518252</v>
      </c>
      <c r="N16" s="72">
        <f>([3]Sheet1!N38/[3]Sheet1!M38-1)*1</f>
        <v>5.3060566274688901</v>
      </c>
      <c r="O16" s="72">
        <f>([3]Sheet1!O38/[3]Sheet1!N38-1)*1</f>
        <v>0.6888688733089221</v>
      </c>
      <c r="P16" s="72">
        <f>([3]Sheet1!P38/[3]Sheet1!O38-1)*1</f>
        <v>1.1103669697724969</v>
      </c>
      <c r="Q16" s="72">
        <f>([3]Sheet1!Q38/[3]Sheet1!P38-1)*1</f>
        <v>4.3823705705461631</v>
      </c>
      <c r="R16" s="72">
        <f>([3]Sheet1!R38/[3]Sheet1!Q38-1)*1</f>
        <v>17.833337265653388</v>
      </c>
      <c r="S16" s="72">
        <f>([3]Sheet1!S38/[3]Sheet1!R38-1)*1</f>
        <v>52.140165145715187</v>
      </c>
      <c r="T16" s="72">
        <f>([3]Sheet1!T38/[3]Sheet1!S38-1)*1</f>
        <v>0.96211800611292531</v>
      </c>
      <c r="U16" s="72">
        <f>([3]Sheet1!U38/[3]Sheet1!T38-1)*1</f>
        <v>0.62142147397965375</v>
      </c>
      <c r="V16" s="72">
        <f>([3]Sheet1!V38/[3]Sheet1!U38-1)*1</f>
        <v>0.33588465903343812</v>
      </c>
      <c r="W16" s="72">
        <f>([3]Sheet1!W38/[3]Sheet1!V38-1)*1</f>
        <v>0.48206619927456051</v>
      </c>
      <c r="X16" s="72">
        <f>([3]Sheet1!X38/[3]Sheet1!W38-1)*1</f>
        <v>0.36923501294808836</v>
      </c>
      <c r="Y16" s="72">
        <f>([3]Sheet1!Y38/[3]Sheet1!X38-1)*1</f>
        <v>9.2294003510212885E-2</v>
      </c>
      <c r="Z16" s="72">
        <f>([3]Sheet1!Z38/[3]Sheet1!Y38-1)*1</f>
        <v>0.19137060564374209</v>
      </c>
      <c r="AA16" s="72">
        <f>([3]Sheet1!AA38/[3]Sheet1!Z38-1)*1</f>
        <v>5.5034347577512577E-2</v>
      </c>
      <c r="AB16" s="72">
        <f>([3]Sheet1!AB38/[3]Sheet1!AA38-1)*1</f>
        <v>0.16983005413205632</v>
      </c>
      <c r="AC16" s="72">
        <f>([3]Sheet1!AC38/[3]Sheet1!AB38-1)*1</f>
        <v>-3.970692775579554E-2</v>
      </c>
      <c r="AD16" s="72">
        <f>([3]Sheet1!AD38/[3]Sheet1!AC38-1)*1</f>
        <v>7.8849595394230088E-2</v>
      </c>
      <c r="AE16" s="72">
        <f>([3]Sheet1!AE38/[3]Sheet1!AD38-1)*1</f>
        <v>0.11034120479310383</v>
      </c>
      <c r="AF16" s="72">
        <f>([3]Sheet1!AF38/[3]Sheet1!AE38-1)*1</f>
        <v>0.10092836177169917</v>
      </c>
      <c r="AG16" s="72">
        <f>([3]Sheet1!AG38/[3]Sheet1!AF38-1)*1</f>
        <v>0.25341674055617625</v>
      </c>
      <c r="AH16" s="72">
        <f>([3]Sheet1!AH38/[3]Sheet1!AG38-1)*1</f>
        <v>0.25698564577295868</v>
      </c>
      <c r="AI16" s="72">
        <f>([3]Sheet1!AI38/[3]Sheet1!AH38-1)*1</f>
        <v>0.18251196698497107</v>
      </c>
      <c r="AJ16" s="72">
        <f>([3]Sheet1!AJ38/[3]Sheet1!AI38-1)*1</f>
        <v>0.28245086760272664</v>
      </c>
      <c r="AK16" s="72">
        <f>([3]Sheet1!AK38/[3]Sheet1!AJ38-1)*1</f>
        <v>0.25486174782349269</v>
      </c>
      <c r="AL16" s="72">
        <f>([3]Sheet1!AL38/[3]Sheet1!AK38-1)*1</f>
        <v>5.5469073179956752E-2</v>
      </c>
      <c r="AM16" s="72">
        <f>([3]Sheet1!AM38/[3]Sheet1!AL38-1)*1</f>
        <v>0.45268695268374248</v>
      </c>
      <c r="AN16" s="72">
        <f>([3]Sheet1!AN38/[3]Sheet1!AM38-1)*1</f>
        <v>0.16835871663835644</v>
      </c>
      <c r="AO16" s="72">
        <f>([3]Sheet1!AO38/[3]Sheet1!AN38-1)*1</f>
        <v>0.31945666772105663</v>
      </c>
    </row>
    <row r="17" spans="3:41" x14ac:dyDescent="0.3">
      <c r="C17" s="63"/>
      <c r="D17" s="63"/>
      <c r="E17" s="63"/>
      <c r="F17" s="73" t="s">
        <v>220</v>
      </c>
      <c r="G17" s="74" t="s">
        <v>221</v>
      </c>
      <c r="H17" s="74"/>
      <c r="I17" s="72">
        <f>([3]Sheet1!I39/[3]Sheet1!H39-1)*1</f>
        <v>0.7393442622950821</v>
      </c>
      <c r="J17" s="72">
        <f>([3]Sheet1!J39/[3]Sheet1!I39-1)*1</f>
        <v>0.65315739868049016</v>
      </c>
      <c r="K17" s="72">
        <f>([3]Sheet1!K39/[3]Sheet1!J39-1)*1</f>
        <v>0.3949068795134929</v>
      </c>
      <c r="L17" s="72">
        <f>([3]Sheet1!L39/[3]Sheet1!K39-1)*1</f>
        <v>0.81607629427792916</v>
      </c>
      <c r="M17" s="72">
        <f>([3]Sheet1!M39/[3]Sheet1!L39-1)*1</f>
        <v>1.1292573143285822</v>
      </c>
      <c r="N17" s="72">
        <f>([3]Sheet1!N39/[3]Sheet1!M39-1)*1</f>
        <v>2.2781242292921813</v>
      </c>
      <c r="O17" s="72">
        <f>([3]Sheet1!O39/[3]Sheet1!N39-1)*1</f>
        <v>0.97919241640961729</v>
      </c>
      <c r="P17" s="72">
        <f>([3]Sheet1!P39/[3]Sheet1!O39-1)*1</f>
        <v>1.5373228346456695</v>
      </c>
      <c r="Q17" s="72">
        <f>([3]Sheet1!Q39/[3]Sheet1!P39-1)*1</f>
        <v>5.3307494093072627</v>
      </c>
      <c r="R17" s="72">
        <f>([3]Sheet1!R39/[3]Sheet1!Q39-1)*1</f>
        <v>21.142807882273001</v>
      </c>
      <c r="S17" s="72">
        <f>([3]Sheet1!S39/[3]Sheet1!R39-1)*1</f>
        <v>50.938665102064775</v>
      </c>
      <c r="T17" s="72">
        <f>([3]Sheet1!T39/[3]Sheet1!S39-1)*1</f>
        <v>1.2904492040163138</v>
      </c>
      <c r="U17" s="72">
        <f>([3]Sheet1!U39/[3]Sheet1!T39-1)*1</f>
        <v>0.66427959075765286</v>
      </c>
      <c r="V17" s="72">
        <f>([3]Sheet1!V39/[3]Sheet1!U39-1)*1</f>
        <v>0.3793483960518198</v>
      </c>
      <c r="W17" s="72">
        <f>([3]Sheet1!W39/[3]Sheet1!V39-1)*1</f>
        <v>0.49207905681041231</v>
      </c>
      <c r="X17" s="72">
        <f>([3]Sheet1!X39/[3]Sheet1!W39-1)*1</f>
        <v>0.34655143989748738</v>
      </c>
      <c r="Y17" s="72">
        <f>([3]Sheet1!Y39/[3]Sheet1!X39-1)*1</f>
        <v>0.10224229346400038</v>
      </c>
      <c r="Z17" s="72">
        <f>([3]Sheet1!Z39/[3]Sheet1!Y39-1)*1</f>
        <v>0.17260729405171515</v>
      </c>
      <c r="AA17" s="72">
        <f>([3]Sheet1!AA39/[3]Sheet1!Z39-1)*1</f>
        <v>3.8791525019800543E-2</v>
      </c>
      <c r="AB17" s="72">
        <f>([3]Sheet1!AB39/[3]Sheet1!AA39-1)*1</f>
        <v>0.20505445313714321</v>
      </c>
      <c r="AC17" s="72">
        <f>([3]Sheet1!AC39/[3]Sheet1!AB39-1)*1</f>
        <v>-4.11477552797751E-2</v>
      </c>
      <c r="AD17" s="72">
        <f>([3]Sheet1!AD39/[3]Sheet1!AC39-1)*1</f>
        <v>7.4954591823593875E-2</v>
      </c>
      <c r="AE17" s="72">
        <f>([3]Sheet1!AE39/[3]Sheet1!AD39-1)*1</f>
        <v>0.10457177281116525</v>
      </c>
      <c r="AF17" s="72">
        <f>([3]Sheet1!AF39/[3]Sheet1!AE39-1)*1</f>
        <v>0.10404538638352911</v>
      </c>
      <c r="AG17" s="72">
        <f>([3]Sheet1!AG39/[3]Sheet1!AF39-1)*1</f>
        <v>0.23779967086486353</v>
      </c>
      <c r="AH17" s="72">
        <f>([3]Sheet1!AH39/[3]Sheet1!AG39-1)*1</f>
        <v>0.26541581461554764</v>
      </c>
      <c r="AI17" s="72">
        <f>([3]Sheet1!AI39/[3]Sheet1!AH39-1)*1</f>
        <v>0.19242996436914539</v>
      </c>
      <c r="AJ17" s="72">
        <f>([3]Sheet1!AJ39/[3]Sheet1!AI39-1)*1</f>
        <v>0.24528547565812175</v>
      </c>
      <c r="AK17" s="72">
        <f>([3]Sheet1!AK39/[3]Sheet1!AJ39-1)*1</f>
        <v>0.20344695372919697</v>
      </c>
      <c r="AL17" s="72">
        <f>([3]Sheet1!AL39/[3]Sheet1!AK39-1)*1</f>
        <v>0.10174669636065503</v>
      </c>
      <c r="AM17" s="72">
        <f>([3]Sheet1!AM39/[3]Sheet1!AL39-1)*1</f>
        <v>0.2456888199127385</v>
      </c>
      <c r="AN17" s="72">
        <f>([3]Sheet1!AN39/[3]Sheet1!AM39-1)*1</f>
        <v>0.15041952278615267</v>
      </c>
      <c r="AO17" s="72">
        <f>([3]Sheet1!AO39/[3]Sheet1!AN39-1)*1</f>
        <v>0.17099837450051081</v>
      </c>
    </row>
    <row r="18" spans="3:41" x14ac:dyDescent="0.3">
      <c r="C18" s="63"/>
      <c r="D18" s="63"/>
      <c r="E18" s="63"/>
      <c r="F18" s="63"/>
      <c r="G18" s="73" t="s">
        <v>222</v>
      </c>
      <c r="H18" s="73"/>
      <c r="I18" s="72">
        <f>([3]Sheet1!I40/[3]Sheet1!H40-1)*1</f>
        <v>1.138095238095238</v>
      </c>
      <c r="J18" s="72">
        <f>([3]Sheet1!J40/[3]Sheet1!I40-1)*1</f>
        <v>1.0044543429844097</v>
      </c>
      <c r="K18" s="72">
        <f>([3]Sheet1!K40/[3]Sheet1!J40-1)*1</f>
        <v>0.18222222222222229</v>
      </c>
      <c r="L18" s="72">
        <f>([3]Sheet1!L40/[3]Sheet1!K40-1)*1</f>
        <v>1.0554511278195489</v>
      </c>
      <c r="M18" s="72">
        <f>([3]Sheet1!M40/[3]Sheet1!L40-1)*1</f>
        <v>0.5363511659807958</v>
      </c>
      <c r="N18" s="72">
        <f>([3]Sheet1!N40/[3]Sheet1!M40-1)*1</f>
        <v>2.4860119047619045</v>
      </c>
      <c r="O18" s="72">
        <f>([3]Sheet1!O40/[3]Sheet1!N40-1)*1</f>
        <v>0.85349611542730308</v>
      </c>
      <c r="P18" s="72">
        <f>([3]Sheet1!P40/[3]Sheet1!O40-1)*1</f>
        <v>1.2015660985720866</v>
      </c>
      <c r="Q18" s="72">
        <f>([3]Sheet1!Q40/[3]Sheet1!P40-1)*1</f>
        <v>6.2035316762909023</v>
      </c>
      <c r="R18" s="72">
        <f>([3]Sheet1!R40/[3]Sheet1!Q40-1)*1</f>
        <v>33.215393552134763</v>
      </c>
      <c r="S18" s="72">
        <f>([3]Sheet1!S40/[3]Sheet1!R40-1)*1</f>
        <v>56.14555412568037</v>
      </c>
      <c r="T18" s="72">
        <f>([3]Sheet1!T40/[3]Sheet1!S40-1)*1</f>
        <v>1.0211522601468341</v>
      </c>
      <c r="U18" s="72">
        <f>([3]Sheet1!U40/[3]Sheet1!T40-1)*1</f>
        <v>0.44266259012369269</v>
      </c>
      <c r="V18" s="72">
        <f>([3]Sheet1!V40/[3]Sheet1!U40-1)*1</f>
        <v>8.0339084939351491E-3</v>
      </c>
      <c r="W18" s="72">
        <f>([3]Sheet1!W40/[3]Sheet1!V40-1)*1</f>
        <v>0.43643301157325509</v>
      </c>
      <c r="X18" s="72">
        <f>([3]Sheet1!X40/[3]Sheet1!W40-1)*1</f>
        <v>0.9390979745062924</v>
      </c>
      <c r="Y18" s="72">
        <f>([3]Sheet1!Y40/[3]Sheet1!X40-1)*1</f>
        <v>0.29994701929078427</v>
      </c>
      <c r="Z18" s="72">
        <f>([3]Sheet1!Z40/[3]Sheet1!Y40-1)*1</f>
        <v>0.14181571006255766</v>
      </c>
      <c r="AA18" s="72">
        <f>([3]Sheet1!AA40/[3]Sheet1!Z40-1)*1</f>
        <v>6.9844254048893495E-2</v>
      </c>
      <c r="AB18" s="72">
        <f>([3]Sheet1!AB40/[3]Sheet1!AA40-1)*1</f>
        <v>0.35278446805301655</v>
      </c>
      <c r="AC18" s="72">
        <f>([3]Sheet1!AC40/[3]Sheet1!AB40-1)*1</f>
        <v>-0.12331529281761222</v>
      </c>
      <c r="AD18" s="72">
        <f>([3]Sheet1!AD40/[3]Sheet1!AC40-1)*1</f>
        <v>9.9137950923855467E-3</v>
      </c>
      <c r="AE18" s="72">
        <f>([3]Sheet1!AE40/[3]Sheet1!AD40-1)*1</f>
        <v>-4.1181549067486944E-2</v>
      </c>
      <c r="AF18" s="72">
        <f>([3]Sheet1!AF40/[3]Sheet1!AE40-1)*1</f>
        <v>-6.6143702595202414E-2</v>
      </c>
      <c r="AG18" s="72">
        <f>([3]Sheet1!AG40/[3]Sheet1!AF40-1)*1</f>
        <v>7.7367438064604999E-2</v>
      </c>
      <c r="AH18" s="72">
        <f>([3]Sheet1!AH40/[3]Sheet1!AG40-1)*1</f>
        <v>0.31770363601841711</v>
      </c>
      <c r="AI18" s="72">
        <f>([3]Sheet1!AI40/[3]Sheet1!AH40-1)*1</f>
        <v>0.39187591886725714</v>
      </c>
      <c r="AJ18" s="72">
        <f>([3]Sheet1!AJ40/[3]Sheet1!AI40-1)*1</f>
        <v>8.600971287859549E-2</v>
      </c>
      <c r="AK18" s="72">
        <f>([3]Sheet1!AK40/[3]Sheet1!AJ40-1)*1</f>
        <v>0.46490289543727381</v>
      </c>
      <c r="AL18" s="72">
        <f>([3]Sheet1!AL40/[3]Sheet1!AK40-1)*1</f>
        <v>3.1078486064688882E-2</v>
      </c>
      <c r="AM18" s="72">
        <f>([3]Sheet1!AM40/[3]Sheet1!AL40-1)*1</f>
        <v>0.192330638298293</v>
      </c>
      <c r="AN18" s="72">
        <f>([3]Sheet1!AN40/[3]Sheet1!AM40-1)*1</f>
        <v>0.28036768125542921</v>
      </c>
      <c r="AO18" s="72">
        <f>([3]Sheet1!AO40/[3]Sheet1!AN40-1)*1</f>
        <v>0.10816200409380827</v>
      </c>
    </row>
    <row r="19" spans="3:41" x14ac:dyDescent="0.3">
      <c r="C19" s="63"/>
      <c r="D19" s="63"/>
      <c r="E19" s="63"/>
      <c r="F19" s="63"/>
      <c r="G19" s="73" t="s">
        <v>223</v>
      </c>
      <c r="H19" s="73"/>
      <c r="I19" s="72">
        <f>([3]Sheet1!I41/[3]Sheet1!H41-1)*1</f>
        <v>0.68765432098765422</v>
      </c>
      <c r="J19" s="72">
        <f>([3]Sheet1!J41/[3]Sheet1!I41-1)*1</f>
        <v>0.5954645208485736</v>
      </c>
      <c r="K19" s="72">
        <f>([3]Sheet1!K41/[3]Sheet1!J41-1)*1</f>
        <v>0.43878954607977994</v>
      </c>
      <c r="L19" s="72">
        <f>([3]Sheet1!L41/[3]Sheet1!K41-1)*1</f>
        <v>0.77549394518801762</v>
      </c>
      <c r="M19" s="72">
        <f>([3]Sheet1!M41/[3]Sheet1!L41-1)*1</f>
        <v>1.245625056089025</v>
      </c>
      <c r="N19" s="72">
        <f>([3]Sheet1!N41/[3]Sheet1!M41-1)*1</f>
        <v>2.2502098069775802</v>
      </c>
      <c r="O19" s="72">
        <f>([3]Sheet1!O41/[3]Sheet1!N41-1)*1</f>
        <v>0.99729497110537313</v>
      </c>
      <c r="P19" s="72">
        <f>([3]Sheet1!P41/[3]Sheet1!O41-1)*1</f>
        <v>1.5821965033243042</v>
      </c>
      <c r="Q19" s="72">
        <f>([3]Sheet1!Q41/[3]Sheet1!P41-1)*1</f>
        <v>5.2312970256429825</v>
      </c>
      <c r="R19" s="72">
        <f>([3]Sheet1!R41/[3]Sheet1!Q41-1)*1</f>
        <v>19.552516901133629</v>
      </c>
      <c r="S19" s="72">
        <f>([3]Sheet1!S41/[3]Sheet1!R41-1)*1</f>
        <v>49.796809604396827</v>
      </c>
      <c r="T19" s="72">
        <f>([3]Sheet1!T41/[3]Sheet1!S41-1)*1</f>
        <v>1.3568862421159129</v>
      </c>
      <c r="U19" s="72">
        <f>([3]Sheet1!U41/[3]Sheet1!T41-1)*1</f>
        <v>0.71117404953563268</v>
      </c>
      <c r="V19" s="72">
        <f>([3]Sheet1!V41/[3]Sheet1!U41-1)*1</f>
        <v>0.44557104076509813</v>
      </c>
      <c r="W19" s="72">
        <f>([3]Sheet1!W41/[3]Sheet1!V41-1)*1</f>
        <v>0.49900004337252146</v>
      </c>
      <c r="X19" s="72">
        <f>([3]Sheet1!X41/[3]Sheet1!W41-1)*1</f>
        <v>0.27592766206176544</v>
      </c>
      <c r="Y19" s="72">
        <f>([3]Sheet1!Y41/[3]Sheet1!X41-1)*1</f>
        <v>6.6430903997800161E-2</v>
      </c>
      <c r="Z19" s="72">
        <f>([3]Sheet1!Z41/[3]Sheet1!Y41-1)*1</f>
        <v>0.17940604741369381</v>
      </c>
      <c r="AA19" s="72">
        <f>([3]Sheet1!AA41/[3]Sheet1!Z41-1)*1</f>
        <v>3.2153717577455554E-2</v>
      </c>
      <c r="AB19" s="72">
        <f>([3]Sheet1!AB41/[3]Sheet1!AA41-1)*1</f>
        <v>0.17232244351957271</v>
      </c>
      <c r="AC19" s="72">
        <f>([3]Sheet1!AC41/[3]Sheet1!AB41-1)*1</f>
        <v>-2.0139666757677199E-2</v>
      </c>
      <c r="AD19" s="72">
        <f>([3]Sheet1!AD41/[3]Sheet1!AC41-1)*1</f>
        <v>8.9832825430364194E-2</v>
      </c>
      <c r="AE19" s="72">
        <f>([3]Sheet1!AE41/[3]Sheet1!AD41-1)*1</f>
        <v>0.13546821003946019</v>
      </c>
      <c r="AF19" s="72">
        <f>([3]Sheet1!AF41/[3]Sheet1!AE41-1)*1</f>
        <v>0.13450911496473239</v>
      </c>
      <c r="AG19" s="72">
        <f>([3]Sheet1!AG41/[3]Sheet1!AF41-1)*1</f>
        <v>0.26143790521349763</v>
      </c>
      <c r="AH19" s="72">
        <f>([3]Sheet1!AH41/[3]Sheet1!AG41-1)*1</f>
        <v>0.25883587479469394</v>
      </c>
      <c r="AI19" s="72">
        <f>([3]Sheet1!AI41/[3]Sheet1!AH41-1)*1</f>
        <v>0.16615783709528653</v>
      </c>
      <c r="AJ19" s="72">
        <f>([3]Sheet1!AJ41/[3]Sheet1!AI41-1)*1</f>
        <v>0.27032712253891167</v>
      </c>
      <c r="AK19" s="72">
        <f>([3]Sheet1!AK41/[3]Sheet1!AJ41-1)*1</f>
        <v>0.16830468074112348</v>
      </c>
      <c r="AL19" s="72">
        <f>([3]Sheet1!AL41/[3]Sheet1!AK41-1)*1</f>
        <v>0.11365659720323795</v>
      </c>
      <c r="AM19" s="72">
        <f>([3]Sheet1!AM41/[3]Sheet1!AL41-1)*1</f>
        <v>0.25401461091700073</v>
      </c>
      <c r="AN19" s="72">
        <f>([3]Sheet1!AN41/[3]Sheet1!AM41-1)*1</f>
        <v>0.13114033557549587</v>
      </c>
      <c r="AO19" s="72">
        <f>([3]Sheet1!AO41/[3]Sheet1!AN41-1)*1</f>
        <v>0.18155069312860572</v>
      </c>
    </row>
    <row r="20" spans="3:41" x14ac:dyDescent="0.3">
      <c r="C20" s="63"/>
      <c r="D20" s="73" t="s">
        <v>224</v>
      </c>
      <c r="E20" s="63"/>
      <c r="F20" s="73" t="s">
        <v>225</v>
      </c>
      <c r="G20" s="74" t="s">
        <v>226</v>
      </c>
      <c r="H20" s="74"/>
      <c r="I20" s="72">
        <f>([3]Sheet1!I42/[3]Sheet1!H42-1)*1</f>
        <v>0.79768786127167624</v>
      </c>
      <c r="J20" s="72">
        <f>([3]Sheet1!J42/[3]Sheet1!I42-1)*1</f>
        <v>0.20716582452916876</v>
      </c>
      <c r="K20" s="72">
        <f>([3]Sheet1!K42/[3]Sheet1!J42-1)*1</f>
        <v>-0.27701674277016741</v>
      </c>
      <c r="L20" s="72">
        <f>([3]Sheet1!L42/[3]Sheet1!K42-1)*1</f>
        <v>1.554736842105263</v>
      </c>
      <c r="M20" s="72">
        <f>([3]Sheet1!M42/[3]Sheet1!L42-1)*1</f>
        <v>0.37062216728471364</v>
      </c>
      <c r="N20" s="72">
        <f>([3]Sheet1!N42/[3]Sheet1!M42-1)*1</f>
        <v>18.223808808056518</v>
      </c>
      <c r="O20" s="72">
        <f>([3]Sheet1!O42/[3]Sheet1!N42-1)*1</f>
        <v>0.47766153749921814</v>
      </c>
      <c r="P20" s="72">
        <f>([3]Sheet1!P42/[3]Sheet1!O42-1)*1</f>
        <v>0.69433876404197115</v>
      </c>
      <c r="Q20" s="72">
        <f>([3]Sheet1!Q42/[3]Sheet1!P42-1)*1</f>
        <v>2.9984947284265226</v>
      </c>
      <c r="R20" s="72">
        <f>([3]Sheet1!R42/[3]Sheet1!Q42-1)*1</f>
        <v>10.187370640840395</v>
      </c>
      <c r="S20" s="72">
        <f>([3]Sheet1!S42/[3]Sheet1!R42-1)*1</f>
        <v>57.634338074875643</v>
      </c>
      <c r="T20" s="72">
        <f>([3]Sheet1!T42/[3]Sheet1!S42-1)*1</f>
        <v>-0.36781401170380523</v>
      </c>
      <c r="U20" s="72">
        <f>([3]Sheet1!U42/[3]Sheet1!T42-1)*1</f>
        <v>-7.6466710613052324E-3</v>
      </c>
      <c r="V20" s="72">
        <f>([3]Sheet1!V42/[3]Sheet1!U42-1)*1</f>
        <v>-0.7337205109225835</v>
      </c>
      <c r="W20" s="72">
        <f>([3]Sheet1!W42/[3]Sheet1!V42-1)*1</f>
        <v>-0.79449037776193876</v>
      </c>
      <c r="X20" s="72">
        <f>([3]Sheet1!X42/[3]Sheet1!W42-1)*1</f>
        <v>21.366281691117813</v>
      </c>
      <c r="Y20" s="72">
        <f>([3]Sheet1!Y42/[3]Sheet1!X42-1)*1</f>
        <v>-0.46210576426567751</v>
      </c>
      <c r="Z20" s="72">
        <f>([3]Sheet1!Z42/[3]Sheet1!Y42-1)*1</f>
        <v>2.3341001669160315</v>
      </c>
      <c r="AA20" s="72">
        <f>([3]Sheet1!AA42/[3]Sheet1!Z42-1)*1</f>
        <v>0.70740210421465477</v>
      </c>
      <c r="AB20" s="72">
        <f>([3]Sheet1!AB42/[3]Sheet1!AA42-1)*1</f>
        <v>-0.69090410964453841</v>
      </c>
      <c r="AC20" s="72">
        <f>([3]Sheet1!AC42/[3]Sheet1!AB42-1)*1</f>
        <v>9.7555061496191753E-2</v>
      </c>
      <c r="AD20" s="72">
        <f>([3]Sheet1!AD42/[3]Sheet1!AC42-1)*1</f>
        <v>0.40301862795880616</v>
      </c>
      <c r="AE20" s="72">
        <f>([3]Sheet1!AE42/[3]Sheet1!AD42-1)*1</f>
        <v>0.47823579730437116</v>
      </c>
      <c r="AF20" s="72">
        <f>([3]Sheet1!AF42/[3]Sheet1!AE42-1)*1</f>
        <v>-4.7590223567024803E-2</v>
      </c>
      <c r="AG20" s="72">
        <f>([3]Sheet1!AG42/[3]Sheet1!AF42-1)*1</f>
        <v>1.1160043256772472</v>
      </c>
      <c r="AH20" s="72">
        <f>([3]Sheet1!AH42/[3]Sheet1!AG42-1)*1</f>
        <v>-1.5393428489592575E-2</v>
      </c>
      <c r="AI20" s="72">
        <f>([3]Sheet1!AI42/[3]Sheet1!AH42-1)*1</f>
        <v>-0.22933131272389085</v>
      </c>
      <c r="AJ20" s="72">
        <f>([3]Sheet1!AJ42/[3]Sheet1!AI42-1)*1</f>
        <v>2.6703274618471062</v>
      </c>
      <c r="AK20" s="72">
        <f>([3]Sheet1!AK42/[3]Sheet1!AJ42-1)*1</f>
        <v>1.375654649829904</v>
      </c>
      <c r="AL20" s="72">
        <f>([3]Sheet1!AL42/[3]Sheet1!AK42-1)*1</f>
        <v>-0.4555674751683525</v>
      </c>
      <c r="AM20" s="72">
        <f>([3]Sheet1!AM42/[3]Sheet1!AL42-1)*1</f>
        <v>5.0784676347218456</v>
      </c>
      <c r="AN20" s="72">
        <f>([3]Sheet1!AN42/[3]Sheet1!AM42-1)*1</f>
        <v>0.25051428247817875</v>
      </c>
      <c r="AO20" s="72">
        <f>([3]Sheet1!AO42/[3]Sheet1!AN42-1)*1</f>
        <v>0.94492614109172313</v>
      </c>
    </row>
    <row r="21" spans="3:41" x14ac:dyDescent="0.3">
      <c r="C21" s="63"/>
      <c r="D21" s="73"/>
      <c r="E21" s="63"/>
      <c r="F21" s="63"/>
      <c r="G21" s="73" t="s">
        <v>206</v>
      </c>
      <c r="H21" s="73"/>
      <c r="I21" s="72">
        <f>([3]Sheet1!I43/[3]Sheet1!H43-1)*1</f>
        <v>0.74101921470342513</v>
      </c>
      <c r="J21" s="72">
        <f>([3]Sheet1!J43/[3]Sheet1!I43-1)*1</f>
        <v>0.2360844529750481</v>
      </c>
      <c r="K21" s="72">
        <f>([3]Sheet1!K43/[3]Sheet1!J43-1)*1</f>
        <v>-0.3074534161490684</v>
      </c>
      <c r="L21" s="72">
        <f>([3]Sheet1!L43/[3]Sheet1!K43-1)*1</f>
        <v>1.5369955156950672</v>
      </c>
      <c r="M21" s="72">
        <f>([3]Sheet1!M43/[3]Sheet1!L43-1)*1</f>
        <v>0.34821034025629705</v>
      </c>
      <c r="N21" s="72">
        <f>([3]Sheet1!N43/[3]Sheet1!M43-1)*1</f>
        <v>18.875942313995409</v>
      </c>
      <c r="O21" s="72">
        <f>([3]Sheet1!O43/[3]Sheet1!N43-1)*1</f>
        <v>0.4491561059670357</v>
      </c>
      <c r="P21" s="72">
        <f>([3]Sheet1!P43/[3]Sheet1!O43-1)*1</f>
        <v>0.71012414797619461</v>
      </c>
      <c r="Q21" s="72">
        <f>([3]Sheet1!Q43/[3]Sheet1!P43-1)*1</f>
        <v>3.0566860078251841</v>
      </c>
      <c r="R21" s="72">
        <f>([3]Sheet1!R43/[3]Sheet1!Q43-1)*1</f>
        <v>9.7769148124759084</v>
      </c>
      <c r="S21" s="72">
        <f>([3]Sheet1!S43/[3]Sheet1!R43-1)*1</f>
        <v>50.646327356853675</v>
      </c>
      <c r="T21" s="72">
        <f>([3]Sheet1!T43/[3]Sheet1!S43-1)*1</f>
        <v>-0.51303566739664164</v>
      </c>
      <c r="U21" s="72">
        <f>([3]Sheet1!U43/[3]Sheet1!T43-1)*1</f>
        <v>0.39785463568143298</v>
      </c>
      <c r="V21" s="72">
        <f>([3]Sheet1!V43/[3]Sheet1!U43-1)*1</f>
        <v>-0.8306357868487303</v>
      </c>
      <c r="W21" s="72">
        <f>([3]Sheet1!W43/[3]Sheet1!V43-1)*1</f>
        <v>-0.79675357873210628</v>
      </c>
      <c r="X21" s="72">
        <f>([3]Sheet1!X43/[3]Sheet1!W43-1)*1</f>
        <v>32.512891460193686</v>
      </c>
      <c r="Y21" s="72">
        <f>([3]Sheet1!Y43/[3]Sheet1!X43-1)*1</f>
        <v>-0.61578054574590646</v>
      </c>
      <c r="Z21" s="72">
        <f>([3]Sheet1!Z43/[3]Sheet1!Y43-1)*1</f>
        <v>4.1490679286380576</v>
      </c>
      <c r="AA21" s="72">
        <f>([3]Sheet1!AA43/[3]Sheet1!Z43-1)*1</f>
        <v>0.79016767237209273</v>
      </c>
      <c r="AB21" s="72">
        <f>([3]Sheet1!AB43/[3]Sheet1!AA43-1)*1</f>
        <v>-0.715070313435477</v>
      </c>
      <c r="AC21" s="72">
        <f>([3]Sheet1!AC43/[3]Sheet1!AB43-1)*1</f>
        <v>-2.5438006017353132E-3</v>
      </c>
      <c r="AD21" s="72">
        <f>([3]Sheet1!AD43/[3]Sheet1!AC43-1)*1</f>
        <v>0.44035905370891659</v>
      </c>
      <c r="AE21" s="72">
        <f>([3]Sheet1!AE43/[3]Sheet1!AD43-1)*1</f>
        <v>0.24763047437107111</v>
      </c>
      <c r="AF21" s="72">
        <f>([3]Sheet1!AF43/[3]Sheet1!AE43-1)*1</f>
        <v>-0.37980057015523661</v>
      </c>
      <c r="AG21" s="72">
        <f>([3]Sheet1!AG43/[3]Sheet1!AF43-1)*1</f>
        <v>2.4850812926535526</v>
      </c>
      <c r="AH21" s="72">
        <f>([3]Sheet1!AH43/[3]Sheet1!AG43-1)*1</f>
        <v>-0.63292474613886784</v>
      </c>
      <c r="AI21" s="72">
        <f>([3]Sheet1!AI43/[3]Sheet1!AH43-1)*1</f>
        <v>0.1622038966591659</v>
      </c>
      <c r="AJ21" s="72">
        <f>([3]Sheet1!AJ43/[3]Sheet1!AI43-1)*1</f>
        <v>5.8509333261331316</v>
      </c>
      <c r="AK21" s="72">
        <f>([3]Sheet1!AK43/[3]Sheet1!AJ43-1)*1</f>
        <v>1.7331258411954384</v>
      </c>
      <c r="AL21" s="72">
        <f>([3]Sheet1!AL43/[3]Sheet1!AK43-1)*1</f>
        <v>-0.49956869050568142</v>
      </c>
      <c r="AM21" s="72">
        <f>([3]Sheet1!AM43/[3]Sheet1!AL43-1)*1</f>
        <v>3.4266987988491682</v>
      </c>
      <c r="AN21" s="72">
        <f>([3]Sheet1!AN43/[3]Sheet1!AM43-1)*1</f>
        <v>0.33192695565947727</v>
      </c>
      <c r="AO21" s="72">
        <f>([3]Sheet1!AO43/[3]Sheet1!AN43-1)*1</f>
        <v>1.0922101532317927</v>
      </c>
    </row>
    <row r="22" spans="3:41" x14ac:dyDescent="0.3">
      <c r="C22" s="63"/>
      <c r="D22" s="73"/>
      <c r="E22" s="63"/>
      <c r="F22" s="63"/>
      <c r="G22" s="73" t="s">
        <v>227</v>
      </c>
      <c r="H22" s="73"/>
      <c r="I22" s="72">
        <f>([3]Sheet1!I44/[3]Sheet1!H44-1)*1</f>
        <v>5.6428571428571441</v>
      </c>
      <c r="J22" s="72">
        <f>([3]Sheet1!J44/[3]Sheet1!I44-1)*1</f>
        <v>-0.44086021505376349</v>
      </c>
      <c r="K22" s="72">
        <f>([3]Sheet1!K44/[3]Sheet1!J44-1)*1</f>
        <v>1.2307692307692308</v>
      </c>
      <c r="L22" s="72">
        <f>([3]Sheet1!L44/[3]Sheet1!K44-1)*1</f>
        <v>1.8275862068965516</v>
      </c>
      <c r="M22" s="72">
        <f>([3]Sheet1!M44/[3]Sheet1!L44-1)*1</f>
        <v>0.67987804878048808</v>
      </c>
      <c r="N22" s="72">
        <f>([3]Sheet1!N44/[3]Sheet1!M44-1)*1</f>
        <v>11.001814882032667</v>
      </c>
      <c r="O22" s="72">
        <f>([3]Sheet1!O44/[3]Sheet1!N44-1)*1</f>
        <v>1.0004536518977774</v>
      </c>
      <c r="P22" s="72">
        <f>([3]Sheet1!P44/[3]Sheet1!O44-1)*1</f>
        <v>0.48461712903469634</v>
      </c>
      <c r="Q22" s="72">
        <f>([3]Sheet1!Q44/[3]Sheet1!P44-1)*1</f>
        <v>2.1079429735234214</v>
      </c>
      <c r="R22" s="72">
        <f>([3]Sheet1!R44/[3]Sheet1!Q44-1)*1</f>
        <v>18.386467889908257</v>
      </c>
      <c r="S22" s="72">
        <f>([3]Sheet1!S44/[3]Sheet1!R44-1)*1</f>
        <v>135.23205306967506</v>
      </c>
      <c r="T22" s="72">
        <f>([3]Sheet1!T44/[3]Sheet1!S44-1)*1</f>
        <v>0.24353173682558538</v>
      </c>
      <c r="U22" s="72">
        <f>([3]Sheet1!U44/[3]Sheet1!T44-1)*1</f>
        <v>-0.67612610365640746</v>
      </c>
      <c r="V22" s="72">
        <f>([3]Sheet1!V44/[3]Sheet1!U44-1)*1</f>
        <v>-4.4157284334714331E-2</v>
      </c>
      <c r="W22" s="72">
        <f>([3]Sheet1!W44/[3]Sheet1!V44-1)*1</f>
        <v>-0.79163712536255237</v>
      </c>
      <c r="X22" s="72">
        <f>([3]Sheet1!X44/[3]Sheet1!W44-1)*1</f>
        <v>7.6586497563993507</v>
      </c>
      <c r="Y22" s="72">
        <f>([3]Sheet1!Y44/[3]Sheet1!X44-1)*1</f>
        <v>0.26934309828964409</v>
      </c>
      <c r="Z22" s="72">
        <f>([3]Sheet1!Z44/[3]Sheet1!Y44-1)*1</f>
        <v>-0.28077285712275368</v>
      </c>
      <c r="AA22" s="72">
        <f>([3]Sheet1!AA44/[3]Sheet1!Z44-1)*1</f>
        <v>-0.14627560703594278</v>
      </c>
      <c r="AB22" s="72">
        <f>([3]Sheet1!AB44/[3]Sheet1!AA44-1)*1</f>
        <v>-0.16823275960855311</v>
      </c>
      <c r="AC22" s="72">
        <f>([3]Sheet1!AC44/[3]Sheet1!AB44-1)*1</f>
        <v>0.83918164910105397</v>
      </c>
      <c r="AD22" s="72">
        <f>([3]Sheet1!AD44/[3]Sheet1!AC44-1)*1</f>
        <v>0.25297946770339408</v>
      </c>
      <c r="AE22" s="72">
        <f>([3]Sheet1!AE44/[3]Sheet1!AD44-1)*1</f>
        <v>1.5434121086393775</v>
      </c>
      <c r="AF22" s="72">
        <f>([3]Sheet1!AF44/[3]Sheet1!AE44-1)*1</f>
        <v>0.70513170080435517</v>
      </c>
      <c r="AG22" s="72">
        <f>([3]Sheet1!AG44/[3]Sheet1!AF44-1)*1</f>
        <v>-1.2290793897612562E-2</v>
      </c>
      <c r="AH22" s="72">
        <f>([3]Sheet1!AH44/[3]Sheet1!AG44-1)*1</f>
        <v>1.7803225378748229</v>
      </c>
      <c r="AI22" s="72">
        <f>([3]Sheet1!AI44/[3]Sheet1!AH44-1)*1</f>
        <v>-0.37964876525702584</v>
      </c>
      <c r="AJ22" s="72">
        <f>([3]Sheet1!AJ44/[3]Sheet1!AI44-1)*1</f>
        <v>0.38265883699044601</v>
      </c>
      <c r="AK22" s="72">
        <f>([3]Sheet1!AK44/[3]Sheet1!AJ44-1)*1</f>
        <v>0.10168519434308432</v>
      </c>
      <c r="AL22" s="72">
        <f>([3]Sheet1!AL44/[3]Sheet1!AK44-1)*1</f>
        <v>-6.6535986251990975E-2</v>
      </c>
      <c r="AM22" s="72">
        <f>([3]Sheet1!AM44/[3]Sheet1!AL44-1)*1</f>
        <v>12.907647034721002</v>
      </c>
      <c r="AN22" s="72">
        <f>([3]Sheet1!AN44/[3]Sheet1!AM44-1)*1</f>
        <v>0.12768969775772088</v>
      </c>
      <c r="AO22" s="72">
        <f>([3]Sheet1!AO44/[3]Sheet1!AN44-1)*1</f>
        <v>0.68248030239491531</v>
      </c>
    </row>
    <row r="23" spans="3:41" x14ac:dyDescent="0.3">
      <c r="C23" s="63"/>
      <c r="D23" s="63"/>
      <c r="E23" s="73" t="s">
        <v>228</v>
      </c>
      <c r="F23" s="73" t="s">
        <v>229</v>
      </c>
      <c r="G23" s="63"/>
      <c r="H23" s="63"/>
      <c r="I23" s="72" t="e">
        <f>([3]Sheet1!I45/[3]Sheet1!H45-1)*1</f>
        <v>#DIV/0!</v>
      </c>
      <c r="J23" s="72" t="e">
        <f>([3]Sheet1!J45/[3]Sheet1!I45-1)*1</f>
        <v>#DIV/0!</v>
      </c>
      <c r="K23" s="72" t="e">
        <f>([3]Sheet1!K45/[3]Sheet1!J45-1)*1</f>
        <v>#DIV/0!</v>
      </c>
      <c r="L23" s="72" t="e">
        <f>([3]Sheet1!L45/[3]Sheet1!K45-1)*1</f>
        <v>#DIV/0!</v>
      </c>
      <c r="M23" s="72" t="e">
        <f>([3]Sheet1!M45/[3]Sheet1!L45-1)*1</f>
        <v>#DIV/0!</v>
      </c>
      <c r="N23" s="72" t="e">
        <f>([3]Sheet1!N45/[3]Sheet1!M45-1)*1</f>
        <v>#DIV/0!</v>
      </c>
      <c r="O23" s="72" t="e">
        <f>([3]Sheet1!O45/[3]Sheet1!N45-1)*1</f>
        <v>#DIV/0!</v>
      </c>
      <c r="P23" s="72" t="e">
        <f>([3]Sheet1!P45/[3]Sheet1!O45-1)*1</f>
        <v>#DIV/0!</v>
      </c>
      <c r="Q23" s="72" t="e">
        <f>([3]Sheet1!Q45/[3]Sheet1!P45-1)*1</f>
        <v>#DIV/0!</v>
      </c>
      <c r="R23" s="72" t="e">
        <f>([3]Sheet1!R45/[3]Sheet1!Q45-1)*1</f>
        <v>#DIV/0!</v>
      </c>
      <c r="S23" s="72" t="e">
        <f>([3]Sheet1!S45/[3]Sheet1!R45-1)*1</f>
        <v>#DIV/0!</v>
      </c>
      <c r="T23" s="72" t="e">
        <f>([3]Sheet1!T45/[3]Sheet1!S45-1)*1</f>
        <v>#DIV/0!</v>
      </c>
      <c r="U23" s="72">
        <f>([3]Sheet1!U45/[3]Sheet1!T45-1)*1</f>
        <v>-1</v>
      </c>
      <c r="V23" s="72" t="e">
        <f>([3]Sheet1!V45/[3]Sheet1!U45-1)*1</f>
        <v>#DIV/0!</v>
      </c>
      <c r="W23" s="72">
        <f>([3]Sheet1!W45/[3]Sheet1!V45-1)*1</f>
        <v>28.921682310221978</v>
      </c>
      <c r="X23" s="72">
        <f>([3]Sheet1!X45/[3]Sheet1!W45-1)*1</f>
        <v>0.25933950505095327</v>
      </c>
      <c r="Y23" s="72">
        <f>([3]Sheet1!Y45/[3]Sheet1!X45-1)*1</f>
        <v>-0.88443181818181815</v>
      </c>
      <c r="Z23" s="72">
        <f>([3]Sheet1!Z45/[3]Sheet1!Y45-1)*1</f>
        <v>11.271386430678467</v>
      </c>
      <c r="AA23" s="72">
        <f>([3]Sheet1!AA45/[3]Sheet1!Z45-1)*1</f>
        <v>-0.5625</v>
      </c>
      <c r="AB23" s="72">
        <f>([3]Sheet1!AB45/[3]Sheet1!AA45-1)*1</f>
        <v>0.2468864468864469</v>
      </c>
      <c r="AC23" s="72">
        <f>([3]Sheet1!AC45/[3]Sheet1!AB45-1)*1</f>
        <v>2.9250881316098707</v>
      </c>
      <c r="AD23" s="72">
        <f>([3]Sheet1!AD45/[3]Sheet1!AC45-1)*1</f>
        <v>0.37878901279844324</v>
      </c>
      <c r="AE23" s="72">
        <f>([3]Sheet1!AE45/[3]Sheet1!AD45-1)*1</f>
        <v>8.5007056779937029E-2</v>
      </c>
      <c r="AF23" s="72">
        <f>([3]Sheet1!AF45/[3]Sheet1!AE45-1)*1</f>
        <v>1.0322193315989594</v>
      </c>
      <c r="AG23" s="72">
        <f>([3]Sheet1!AG45/[3]Sheet1!AF45-1)*1</f>
        <v>1.0067946824224521</v>
      </c>
      <c r="AH23" s="72">
        <f>([3]Sheet1!AH45/[3]Sheet1!AG45-1)*1</f>
        <v>7.8033760243387817E-2</v>
      </c>
      <c r="AI23" s="72">
        <f>([3]Sheet1!AI45/[3]Sheet1!AH45-1)*1</f>
        <v>-8.5227078757809216E-2</v>
      </c>
      <c r="AJ23" s="72">
        <f>([3]Sheet1!AJ45/[3]Sheet1!AI45-1)*1</f>
        <v>1.1963977428431036</v>
      </c>
      <c r="AK23" s="72">
        <f>([3]Sheet1!AK45/[3]Sheet1!AJ45-1)*1</f>
        <v>-0.1034534176244406</v>
      </c>
      <c r="AL23" s="72">
        <f>([3]Sheet1!AL45/[3]Sheet1!AK45-1)*1</f>
        <v>-0.10488447459722083</v>
      </c>
      <c r="AM23" s="72">
        <f>([3]Sheet1!AM45/[3]Sheet1!AL45-1)*1</f>
        <v>0.77522602227334958</v>
      </c>
      <c r="AN23" s="72">
        <f>([3]Sheet1!AN45/[3]Sheet1!AM45-1)*1</f>
        <v>-0.34939679065752061</v>
      </c>
      <c r="AO23" s="72">
        <f>([3]Sheet1!AO45/[3]Sheet1!AN45-1)*1</f>
        <v>0.67814631046366736</v>
      </c>
    </row>
    <row r="24" spans="3:41" x14ac:dyDescent="0.3">
      <c r="C24" s="71"/>
      <c r="D24" s="54" t="s">
        <v>202</v>
      </c>
      <c r="E24" s="54" t="s">
        <v>230</v>
      </c>
      <c r="F24" s="71"/>
      <c r="G24" s="71"/>
      <c r="H24" s="71"/>
      <c r="I24" s="72">
        <f>([3]Sheet1!I46/[3]Sheet1!H46-1)*1</f>
        <v>3.2696686214451356</v>
      </c>
      <c r="J24" s="72">
        <f>([3]Sheet1!J46/[3]Sheet1!I46-1)*1</f>
        <v>0.70118737772209028</v>
      </c>
      <c r="K24" s="72">
        <f>([3]Sheet1!K46/[3]Sheet1!J46-1)*1</f>
        <v>1.5491135855252649</v>
      </c>
      <c r="L24" s="72">
        <f>([3]Sheet1!L46/[3]Sheet1!K46-1)*1</f>
        <v>1.2946197566315174</v>
      </c>
      <c r="M24" s="72">
        <f>([3]Sheet1!M46/[3]Sheet1!L46-1)*1</f>
        <v>2.1117024637332915</v>
      </c>
      <c r="N24" s="72">
        <f>([3]Sheet1!N46/[3]Sheet1!M46-1)*1</f>
        <v>0.14453917321751186</v>
      </c>
      <c r="O24" s="72">
        <f>([3]Sheet1!O46/[3]Sheet1!N46-1)*1</f>
        <v>-0.48293989871904341</v>
      </c>
      <c r="P24" s="72">
        <f>([3]Sheet1!P46/[3]Sheet1!O46-1)*1</f>
        <v>1.3344130941127483</v>
      </c>
      <c r="Q24" s="72">
        <f>([3]Sheet1!Q46/[3]Sheet1!P46-1)*1</f>
        <v>22.981810252498914</v>
      </c>
      <c r="R24" s="72">
        <f>([3]Sheet1!R46/[3]Sheet1!Q46-1)*1</f>
        <v>6.9833459453127888</v>
      </c>
      <c r="S24" s="72">
        <f>([3]Sheet1!S46/[3]Sheet1!R46-1)*1</f>
        <v>103.65803577682898</v>
      </c>
      <c r="T24" s="72">
        <f>([3]Sheet1!T46/[3]Sheet1!S46-1)*1</f>
        <v>3.6040871645460353</v>
      </c>
      <c r="U24" s="72">
        <f>([3]Sheet1!U46/[3]Sheet1!T46-1)*1</f>
        <v>1.4034448594738018</v>
      </c>
      <c r="V24" s="72">
        <f>([3]Sheet1!V46/[3]Sheet1!U46-1)*1</f>
        <v>0.75564914238658676</v>
      </c>
      <c r="W24" s="72">
        <f>([3]Sheet1!W46/[3]Sheet1!V46-1)*1</f>
        <v>0.35251105052629828</v>
      </c>
      <c r="X24" s="72">
        <f>([3]Sheet1!X46/[3]Sheet1!W46-1)*1</f>
        <v>0.27171517854201555</v>
      </c>
      <c r="Y24" s="72">
        <f>([3]Sheet1!Y46/[3]Sheet1!X46-1)*1</f>
        <v>0.37638383033517964</v>
      </c>
      <c r="Z24" s="72">
        <f>([3]Sheet1!Z46/[3]Sheet1!Y46-1)*1</f>
        <v>0.19279967903237805</v>
      </c>
      <c r="AA24" s="72">
        <f>([3]Sheet1!AA46/[3]Sheet1!Z46-1)*1</f>
        <v>-5.9455432313858414E-2</v>
      </c>
      <c r="AB24" s="72">
        <f>([3]Sheet1!AB46/[3]Sheet1!AA46-1)*1</f>
        <v>0.10740188663751482</v>
      </c>
      <c r="AC24" s="72">
        <f>([3]Sheet1!AC46/[3]Sheet1!AB46-1)*1</f>
        <v>-4.8025649759369404E-2</v>
      </c>
      <c r="AD24" s="72">
        <f>([3]Sheet1!AD46/[3]Sheet1!AC46-1)*1</f>
        <v>4.2460649868909295E-2</v>
      </c>
      <c r="AE24" s="72">
        <f>([3]Sheet1!AE46/[3]Sheet1!AD46-1)*1</f>
        <v>5.862977795266211E-2</v>
      </c>
      <c r="AF24" s="72">
        <f>([3]Sheet1!AF46/[3]Sheet1!AE46-1)*1</f>
        <v>-0.12644472898801551</v>
      </c>
      <c r="AG24" s="72">
        <f>([3]Sheet1!AG46/[3]Sheet1!AF46-1)*1</f>
        <v>-6.6648655847720839E-3</v>
      </c>
      <c r="AH24" s="72">
        <f>([3]Sheet1!AH46/[3]Sheet1!AG46-1)*1</f>
        <v>0.50603446341517766</v>
      </c>
      <c r="AI24" s="72">
        <f>([3]Sheet1!AI46/[3]Sheet1!AH46-1)*1</f>
        <v>-0.23488031574652912</v>
      </c>
      <c r="AJ24" s="72">
        <f>([3]Sheet1!AJ46/[3]Sheet1!AI46-1)*1</f>
        <v>0.2342195094374897</v>
      </c>
      <c r="AK24" s="72">
        <f>([3]Sheet1!AK46/[3]Sheet1!AJ46-1)*1</f>
        <v>0.48402599926632539</v>
      </c>
      <c r="AL24" s="72">
        <f>([3]Sheet1!AL46/[3]Sheet1!AK46-1)*1</f>
        <v>-0.19226969623743917</v>
      </c>
      <c r="AM24" s="72">
        <f>([3]Sheet1!AM46/[3]Sheet1!AL46-1)*1</f>
        <v>0.18769599772192636</v>
      </c>
      <c r="AN24" s="72">
        <f>([3]Sheet1!AN46/[3]Sheet1!AM46-1)*1</f>
        <v>0.1512744701338915</v>
      </c>
      <c r="AO24" s="72">
        <f>([3]Sheet1!AO46/[3]Sheet1!AN46-1)*1</f>
        <v>0.14116093322782031</v>
      </c>
    </row>
    <row r="25" spans="3:41" x14ac:dyDescent="0.3">
      <c r="C25" s="63"/>
      <c r="D25" s="63"/>
      <c r="E25" s="76" t="s">
        <v>231</v>
      </c>
      <c r="F25" s="63"/>
      <c r="G25" s="63"/>
      <c r="H25" s="63"/>
      <c r="I25" s="72">
        <f>([3]Sheet1!I47/[3]Sheet1!H47-1)*1</f>
        <v>2.1250680818364702</v>
      </c>
      <c r="J25" s="72">
        <f>([3]Sheet1!J47/[3]Sheet1!I47-1)*1</f>
        <v>0.14670840994370526</v>
      </c>
      <c r="K25" s="72">
        <f>([3]Sheet1!K47/[3]Sheet1!J47-1)*1</f>
        <v>0.30581316444243378</v>
      </c>
      <c r="L25" s="72">
        <f>([3]Sheet1!L47/[3]Sheet1!K47-1)*1</f>
        <v>-1.1168932963789846E-4</v>
      </c>
      <c r="M25" s="72">
        <f>([3]Sheet1!M47/[3]Sheet1!L47-1)*1</f>
        <v>0.24073562136077964</v>
      </c>
      <c r="N25" s="72">
        <f>([3]Sheet1!N47/[3]Sheet1!M47-1)*1</f>
        <v>-0.53242632275629165</v>
      </c>
      <c r="O25" s="72">
        <f>([3]Sheet1!O47/[3]Sheet1!N47-1)*1</f>
        <v>-0.4828371543517328</v>
      </c>
      <c r="P25" s="72">
        <f>([3]Sheet1!P47/[3]Sheet1!O47-1)*1</f>
        <v>-1.3887317214190453E-2</v>
      </c>
      <c r="Q25" s="72">
        <f>([3]Sheet1!Q47/[3]Sheet1!P47-1)*1</f>
        <v>0.58279947666492826</v>
      </c>
      <c r="R25" s="72">
        <f>([3]Sheet1!R47/[3]Sheet1!Q47-1)*1</f>
        <v>757.67126100588223</v>
      </c>
      <c r="S25" s="72">
        <f>([3]Sheet1!S47/[3]Sheet1!R47-1)*1</f>
        <v>6.5242303960946879E-2</v>
      </c>
      <c r="T25" s="72">
        <f>([3]Sheet1!T47/[3]Sheet1!S47-1)*1</f>
        <v>2478.1214266678667</v>
      </c>
      <c r="U25" s="72">
        <f>([3]Sheet1!U47/[3]Sheet1!T47-1)*1</f>
        <v>0.41552580680665629</v>
      </c>
      <c r="V25" s="72">
        <f>([3]Sheet1!V47/[3]Sheet1!U47-1)*1</f>
        <v>0.33102702422797048</v>
      </c>
      <c r="W25" s="72">
        <f>([3]Sheet1!W47/[3]Sheet1!V47-1)*1</f>
        <v>0.33389851313373486</v>
      </c>
      <c r="X25" s="72">
        <f>([3]Sheet1!X47/[3]Sheet1!W47-1)*1</f>
        <v>0.20014679187081974</v>
      </c>
      <c r="Y25" s="72">
        <f>([3]Sheet1!Y47/[3]Sheet1!X47-1)*1</f>
        <v>0.22286409541317864</v>
      </c>
      <c r="Z25" s="72">
        <f>([3]Sheet1!Z47/[3]Sheet1!Y47-1)*1</f>
        <v>0.14017616378094955</v>
      </c>
      <c r="AA25" s="72">
        <f>([3]Sheet1!AA47/[3]Sheet1!Z47-1)*1</f>
        <v>-0.18784723044244278</v>
      </c>
      <c r="AB25" s="72">
        <f>([3]Sheet1!AB47/[3]Sheet1!AA47-1)*1</f>
        <v>-6.1777940432558021E-3</v>
      </c>
      <c r="AC25" s="72">
        <f>([3]Sheet1!AC47/[3]Sheet1!AB47-1)*1</f>
        <v>-5.3419272140336371E-2</v>
      </c>
      <c r="AD25" s="72">
        <f>([3]Sheet1!AD47/[3]Sheet1!AC47-1)*1</f>
        <v>6.9734329661991223E-2</v>
      </c>
      <c r="AE25" s="72">
        <f>([3]Sheet1!AE47/[3]Sheet1!AD47-1)*1</f>
        <v>3.7517503178677636E-2</v>
      </c>
      <c r="AF25" s="72">
        <f>([3]Sheet1!AF47/[3]Sheet1!AE47-1)*1</f>
        <v>-0.11382109790402728</v>
      </c>
      <c r="AG25" s="72">
        <f>([3]Sheet1!AG47/[3]Sheet1!AF47-1)*1</f>
        <v>4.7847428377039147E-2</v>
      </c>
      <c r="AH25" s="72">
        <f>([3]Sheet1!AH47/[3]Sheet1!AG47-1)*1</f>
        <v>0.44017289795970327</v>
      </c>
      <c r="AI25" s="72">
        <f>([3]Sheet1!AI47/[3]Sheet1!AH47-1)*1</f>
        <v>-0.17988733844081095</v>
      </c>
      <c r="AJ25" s="72">
        <f>([3]Sheet1!AJ47/[3]Sheet1!AI47-1)*1</f>
        <v>0.31650081006665576</v>
      </c>
      <c r="AK25" s="72">
        <f>([3]Sheet1!AK47/[3]Sheet1!AJ47-1)*1</f>
        <v>0.41785923496782651</v>
      </c>
      <c r="AL25" s="72">
        <f>([3]Sheet1!AL47/[3]Sheet1!AK47-1)*1</f>
        <v>-0.12239683259015866</v>
      </c>
      <c r="AM25" s="72">
        <f>([3]Sheet1!AM47/[3]Sheet1!AL47-1)*1</f>
        <v>0.22150940690973919</v>
      </c>
      <c r="AN25" s="72">
        <f>([3]Sheet1!AN47/[3]Sheet1!AM47-1)*1</f>
        <v>0.1981781789558037</v>
      </c>
      <c r="AO25" s="72">
        <f>([3]Sheet1!AO47/[3]Sheet1!AN47-1)*1</f>
        <v>0.20828812806216779</v>
      </c>
    </row>
    <row r="26" spans="3:41" x14ac:dyDescent="0.3">
      <c r="C26" s="63"/>
      <c r="D26" s="73" t="s">
        <v>232</v>
      </c>
      <c r="E26" s="73" t="s">
        <v>218</v>
      </c>
      <c r="F26" s="74" t="s">
        <v>226</v>
      </c>
      <c r="G26" s="75"/>
      <c r="H26" s="75"/>
      <c r="I26" s="72">
        <f>([3]Sheet1!I48/[3]Sheet1!H48-1)*1</f>
        <v>3.534375224825852</v>
      </c>
      <c r="J26" s="72">
        <f>([3]Sheet1!J48/[3]Sheet1!I48-1)*1</f>
        <v>0.75823881316924835</v>
      </c>
      <c r="K26" s="72">
        <f>([3]Sheet1!K48/[3]Sheet1!J48-1)*1</f>
        <v>1.5432312349123185</v>
      </c>
      <c r="L26" s="72">
        <f>([3]Sheet1!L48/[3]Sheet1!K48-1)*1</f>
        <v>1.2972112213820308</v>
      </c>
      <c r="M26" s="72">
        <f>([3]Sheet1!M48/[3]Sheet1!L48-1)*1</f>
        <v>2.1056488559648079</v>
      </c>
      <c r="N26" s="72">
        <f>([3]Sheet1!N48/[3]Sheet1!M48-1)*1</f>
        <v>0.13903351184004831</v>
      </c>
      <c r="O26" s="72">
        <f>([3]Sheet1!O48/[3]Sheet1!N48-1)*1</f>
        <v>-0.49382054894835203</v>
      </c>
      <c r="P26" s="72">
        <f>([3]Sheet1!P48/[3]Sheet1!O48-1)*1</f>
        <v>1.136902155233205</v>
      </c>
      <c r="Q26" s="72">
        <f>([3]Sheet1!Q48/[3]Sheet1!P48-1)*1</f>
        <v>17.368823325889348</v>
      </c>
      <c r="R26" s="72">
        <f>([3]Sheet1!R48/[3]Sheet1!Q48-1)*1</f>
        <v>5.5275271859762007</v>
      </c>
      <c r="S26" s="72">
        <f>([3]Sheet1!S48/[3]Sheet1!R48-1)*1</f>
        <v>167.03810626082964</v>
      </c>
      <c r="T26" s="72">
        <f>([3]Sheet1!T48/[3]Sheet1!S48-1)*1</f>
        <v>4.2154523499768022</v>
      </c>
      <c r="U26" s="72">
        <f>([3]Sheet1!U48/[3]Sheet1!T48-1)*1</f>
        <v>1.4095079915443689</v>
      </c>
      <c r="V26" s="72">
        <f>([3]Sheet1!V48/[3]Sheet1!U48-1)*1</f>
        <v>0.76109828272324198</v>
      </c>
      <c r="W26" s="72">
        <f>([3]Sheet1!W48/[3]Sheet1!V48-1)*1</f>
        <v>0.35267539339800935</v>
      </c>
      <c r="X26" s="72">
        <f>([3]Sheet1!X48/[3]Sheet1!W48-1)*1</f>
        <v>0.27188433414349356</v>
      </c>
      <c r="Y26" s="72">
        <f>([3]Sheet1!Y48/[3]Sheet1!X48-1)*1</f>
        <v>0.37643320197411079</v>
      </c>
      <c r="Z26" s="72">
        <f>([3]Sheet1!Z48/[3]Sheet1!Y48-1)*1</f>
        <v>0.19280378589482217</v>
      </c>
      <c r="AA26" s="72">
        <f>([3]Sheet1!AA48/[3]Sheet1!Z48-1)*1</f>
        <v>-5.9389804541187585E-2</v>
      </c>
      <c r="AB26" s="72">
        <f>([3]Sheet1!AB48/[3]Sheet1!AA48-1)*1</f>
        <v>0.10739888066920389</v>
      </c>
      <c r="AC26" s="72">
        <f>([3]Sheet1!AC48/[3]Sheet1!AB48-1)*1</f>
        <v>-4.8019582584075904E-2</v>
      </c>
      <c r="AD26" s="72">
        <f>([3]Sheet1!AD48/[3]Sheet1!AC48-1)*1</f>
        <v>4.2472170300883239E-2</v>
      </c>
      <c r="AE26" s="72">
        <f>([3]Sheet1!AE48/[3]Sheet1!AD48-1)*1</f>
        <v>5.8629768994036269E-2</v>
      </c>
      <c r="AF26" s="72">
        <f>([3]Sheet1!AF48/[3]Sheet1!AE48-1)*1</f>
        <v>-0.12645539100714587</v>
      </c>
      <c r="AG26" s="72">
        <f>([3]Sheet1!AG48/[3]Sheet1!AF48-1)*1</f>
        <v>-6.6688087430180065E-3</v>
      </c>
      <c r="AH26" s="72">
        <f>([3]Sheet1!AH48/[3]Sheet1!AG48-1)*1</f>
        <v>0.50604131938717578</v>
      </c>
      <c r="AI26" s="72">
        <f>([3]Sheet1!AI48/[3]Sheet1!AH48-1)*1</f>
        <v>-0.23490156629524228</v>
      </c>
      <c r="AJ26" s="72">
        <f>([3]Sheet1!AJ48/[3]Sheet1!AI48-1)*1</f>
        <v>0.23423000452282317</v>
      </c>
      <c r="AK26" s="72">
        <f>([3]Sheet1!AK48/[3]Sheet1!AJ48-1)*1</f>
        <v>0.48406587693665237</v>
      </c>
      <c r="AL26" s="72">
        <f>([3]Sheet1!AL48/[3]Sheet1!AK48-1)*1</f>
        <v>-0.19228617581774543</v>
      </c>
      <c r="AM26" s="72">
        <f>([3]Sheet1!AM48/[3]Sheet1!AL48-1)*1</f>
        <v>0.18766580187060167</v>
      </c>
      <c r="AN26" s="72">
        <f>([3]Sheet1!AN48/[3]Sheet1!AM48-1)*1</f>
        <v>0.15129953084943826</v>
      </c>
      <c r="AO26" s="72">
        <f>([3]Sheet1!AO48/[3]Sheet1!AN48-1)*1</f>
        <v>0.14116612420251884</v>
      </c>
    </row>
    <row r="27" spans="3:41" x14ac:dyDescent="0.3">
      <c r="C27" s="63"/>
      <c r="D27" s="73" t="s">
        <v>233</v>
      </c>
      <c r="E27" s="73" t="s">
        <v>233</v>
      </c>
      <c r="F27" s="73" t="s">
        <v>206</v>
      </c>
      <c r="G27" s="63"/>
      <c r="H27" s="63"/>
      <c r="I27" s="72">
        <f>([3]Sheet1!I49/[3]Sheet1!H49-1)*1</f>
        <v>3.6303850100822901</v>
      </c>
      <c r="J27" s="72">
        <f>([3]Sheet1!J49/[3]Sheet1!I49-1)*1</f>
        <v>0.76035073314672985</v>
      </c>
      <c r="K27" s="72">
        <f>([3]Sheet1!K49/[3]Sheet1!J49-1)*1</f>
        <v>1.540501647049398</v>
      </c>
      <c r="L27" s="72">
        <f>([3]Sheet1!L49/[3]Sheet1!K49-1)*1</f>
        <v>1.2813545546523626</v>
      </c>
      <c r="M27" s="72">
        <f>([3]Sheet1!M49/[3]Sheet1!L49-1)*1</f>
        <v>2.1000887783965854</v>
      </c>
      <c r="N27" s="72">
        <f>([3]Sheet1!N49/[3]Sheet1!M49-1)*1</f>
        <v>0.13589392967384373</v>
      </c>
      <c r="O27" s="72">
        <f>([3]Sheet1!O49/[3]Sheet1!N49-1)*1</f>
        <v>-0.4931801572728548</v>
      </c>
      <c r="P27" s="72">
        <f>([3]Sheet1!P49/[3]Sheet1!O49-1)*1</f>
        <v>1.1155906944823268</v>
      </c>
      <c r="Q27" s="72">
        <f>([3]Sheet1!Q49/[3]Sheet1!P49-1)*1</f>
        <v>17.043799793070303</v>
      </c>
      <c r="R27" s="72">
        <f>([3]Sheet1!R49/[3]Sheet1!Q49-1)*1</f>
        <v>5.3913183478792348</v>
      </c>
      <c r="S27" s="72">
        <f>([3]Sheet1!S49/[3]Sheet1!R49-1)*1</f>
        <v>150.67020487891372</v>
      </c>
      <c r="T27" s="72">
        <f>([3]Sheet1!T49/[3]Sheet1!S49-1)*1</f>
        <v>4.4165168012216602</v>
      </c>
      <c r="U27" s="72">
        <f>([3]Sheet1!U49/[3]Sheet1!T49-1)*1</f>
        <v>1.477700996679685</v>
      </c>
      <c r="V27" s="72">
        <f>([3]Sheet1!V49/[3]Sheet1!U49-1)*1</f>
        <v>0.84280793519214825</v>
      </c>
      <c r="W27" s="72">
        <f>([3]Sheet1!W49/[3]Sheet1!V49-1)*1</f>
        <v>0.37110939697055478</v>
      </c>
      <c r="X27" s="72">
        <f>([3]Sheet1!X49/[3]Sheet1!W49-1)*1</f>
        <v>0.31122369619553369</v>
      </c>
      <c r="Y27" s="72">
        <f>([3]Sheet1!Y49/[3]Sheet1!X49-1)*1</f>
        <v>0.37455179465607236</v>
      </c>
      <c r="Z27" s="72">
        <f>([3]Sheet1!Z49/[3]Sheet1!Y49-1)*1</f>
        <v>0.20061316577716681</v>
      </c>
      <c r="AA27" s="72">
        <f>([3]Sheet1!AA49/[3]Sheet1!Z49-1)*1</f>
        <v>-6.0471218289887219E-2</v>
      </c>
      <c r="AB27" s="72">
        <f>([3]Sheet1!AB49/[3]Sheet1!AA49-1)*1</f>
        <v>0.10920309135032347</v>
      </c>
      <c r="AC27" s="72">
        <f>([3]Sheet1!AC49/[3]Sheet1!AB49-1)*1</f>
        <v>-4.8662702134409708E-2</v>
      </c>
      <c r="AD27" s="72">
        <f>([3]Sheet1!AD49/[3]Sheet1!AC49-1)*1</f>
        <v>3.9169932961255816E-2</v>
      </c>
      <c r="AE27" s="72">
        <f>([3]Sheet1!AE49/[3]Sheet1!AD49-1)*1</f>
        <v>5.5893514023063418E-2</v>
      </c>
      <c r="AF27" s="72">
        <f>([3]Sheet1!AF49/[3]Sheet1!AE49-1)*1</f>
        <v>-0.1310569657998869</v>
      </c>
      <c r="AG27" s="72">
        <f>([3]Sheet1!AG49/[3]Sheet1!AF49-1)*1</f>
        <v>-8.192769723000648E-3</v>
      </c>
      <c r="AH27" s="72">
        <f>([3]Sheet1!AH49/[3]Sheet1!AG49-1)*1</f>
        <v>0.51625692201617368</v>
      </c>
      <c r="AI27" s="72">
        <f>([3]Sheet1!AI49/[3]Sheet1!AH49-1)*1</f>
        <v>-0.24182914465129202</v>
      </c>
      <c r="AJ27" s="72">
        <f>([3]Sheet1!AJ49/[3]Sheet1!AI49-1)*1</f>
        <v>0.24441949635755433</v>
      </c>
      <c r="AK27" s="72">
        <f>([3]Sheet1!AK49/[3]Sheet1!AJ49-1)*1</f>
        <v>0.49912776409515347</v>
      </c>
      <c r="AL27" s="72">
        <f>([3]Sheet1!AL49/[3]Sheet1!AK49-1)*1</f>
        <v>-0.20157284202401582</v>
      </c>
      <c r="AM27" s="72">
        <f>([3]Sheet1!AM49/[3]Sheet1!AL49-1)*1</f>
        <v>0.18461425451342017</v>
      </c>
      <c r="AN27" s="72">
        <f>([3]Sheet1!AN49/[3]Sheet1!AM49-1)*1</f>
        <v>0.1532633483453083</v>
      </c>
      <c r="AO27" s="72">
        <f>([3]Sheet1!AO49/[3]Sheet1!AN49-1)*1</f>
        <v>0.14078135641945266</v>
      </c>
    </row>
    <row r="28" spans="3:41" x14ac:dyDescent="0.3">
      <c r="C28" s="63"/>
      <c r="D28" s="73" t="s">
        <v>234</v>
      </c>
      <c r="E28" s="73" t="s">
        <v>234</v>
      </c>
      <c r="F28" s="73" t="s">
        <v>227</v>
      </c>
      <c r="G28" s="63"/>
      <c r="H28" s="63"/>
      <c r="I28" s="72">
        <f>([3]Sheet1!I50/[3]Sheet1!H50-1)*1</f>
        <v>8.6751086711587488E-2</v>
      </c>
      <c r="J28" s="72">
        <f>([3]Sheet1!J50/[3]Sheet1!I50-1)*1</f>
        <v>0.43511507692307694</v>
      </c>
      <c r="K28" s="72">
        <f>([3]Sheet1!K50/[3]Sheet1!J50-1)*1</f>
        <v>2.0555036701425609</v>
      </c>
      <c r="L28" s="72">
        <f>([3]Sheet1!L50/[3]Sheet1!K50-1)*1</f>
        <v>3.7715119419716787</v>
      </c>
      <c r="M28" s="72">
        <f>([3]Sheet1!M50/[3]Sheet1!L50-1)*1</f>
        <v>1.8800179844470537</v>
      </c>
      <c r="N28" s="72">
        <f>([3]Sheet1!N50/[3]Sheet1!M50-1)*1</f>
        <v>0.64446034420955378</v>
      </c>
      <c r="O28" s="72">
        <f>([3]Sheet1!O50/[3]Sheet1!N50-1)*1</f>
        <v>-0.52934409755514755</v>
      </c>
      <c r="P28" s="72">
        <f>([3]Sheet1!P50/[3]Sheet1!O50-1)*1</f>
        <v>2.4099184816850556</v>
      </c>
      <c r="Q28" s="72">
        <f>([3]Sheet1!Q50/[3]Sheet1!P50-1)*1</f>
        <v>29.414278458971197</v>
      </c>
      <c r="R28" s="72">
        <f>([3]Sheet1!R50/[3]Sheet1!Q50-1)*1</f>
        <v>8.5223020453244267</v>
      </c>
      <c r="S28" s="72">
        <f>([3]Sheet1!S50/[3]Sheet1!R50-1)*1</f>
        <v>408.58440372016497</v>
      </c>
      <c r="T28" s="72">
        <f>([3]Sheet1!T50/[3]Sheet1!S50-1)*1</f>
        <v>3.1167007057664025</v>
      </c>
      <c r="U28" s="72">
        <f>([3]Sheet1!U50/[3]Sheet1!T50-1)*1</f>
        <v>0.91919333987390961</v>
      </c>
      <c r="V28" s="72">
        <f>([3]Sheet1!V50/[3]Sheet1!U50-1)*1</f>
        <v>2.6279825073385332E-3</v>
      </c>
      <c r="W28" s="72">
        <f>([3]Sheet1!W50/[3]Sheet1!V50-1)*1</f>
        <v>3.8172131658937181E-2</v>
      </c>
      <c r="X28" s="72">
        <f>([3]Sheet1!X50/[3]Sheet1!W50-1)*1</f>
        <v>-0.61452745530644115</v>
      </c>
      <c r="Y28" s="72">
        <f>([3]Sheet1!Y50/[3]Sheet1!X50-1)*1</f>
        <v>0.52063623932292935</v>
      </c>
      <c r="Z28" s="72">
        <f>([3]Sheet1!Z50/[3]Sheet1!Y50-1)*1</f>
        <v>-0.34825428343737319</v>
      </c>
      <c r="AA28" s="72">
        <f>([3]Sheet1!AA50/[3]Sheet1!Z50-1)*1</f>
        <v>7.8630861318810474E-2</v>
      </c>
      <c r="AB28" s="72">
        <f>([3]Sheet1!AB50/[3]Sheet1!AA50-1)*1</f>
        <v>-9.3176090590777694E-2</v>
      </c>
      <c r="AC28" s="72">
        <f>([3]Sheet1!AC50/[3]Sheet1!AB50-1)*1</f>
        <v>3.9432328703369102E-2</v>
      </c>
      <c r="AD28" s="72">
        <f>([3]Sheet1!AD50/[3]Sheet1!AC50-1)*1</f>
        <v>0.453455476021001</v>
      </c>
      <c r="AE28" s="72">
        <f>([3]Sheet1!AE50/[3]Sheet1!AD50-1)*1</f>
        <v>0.30210640954381263</v>
      </c>
      <c r="AF28" s="72">
        <f>([3]Sheet1!AF50/[3]Sheet1!AE50-1)*1</f>
        <v>0.20557731743867125</v>
      </c>
      <c r="AG28" s="72">
        <f>([3]Sheet1!AG50/[3]Sheet1!AF50-1)*1</f>
        <v>7.2589439221959262E-2</v>
      </c>
      <c r="AH28" s="72">
        <f>([3]Sheet1!AH50/[3]Sheet1!AG50-1)*1</f>
        <v>1.47621329806642E-2</v>
      </c>
      <c r="AI28" s="72">
        <f>([3]Sheet1!AI50/[3]Sheet1!AH50-1)*1</f>
        <v>0.26289782874458778</v>
      </c>
      <c r="AJ28" s="72">
        <f>([3]Sheet1!AJ50/[3]Sheet1!AI50-1)*1</f>
        <v>-0.20533621801605539</v>
      </c>
      <c r="AK28" s="72">
        <f>([3]Sheet1!AK50/[3]Sheet1!AJ50-1)*1</f>
        <v>-0.5334344639730868</v>
      </c>
      <c r="AL28" s="72">
        <f>([3]Sheet1!AL50/[3]Sheet1!AK50-1)*1</f>
        <v>1.8234839363756286</v>
      </c>
      <c r="AM28" s="72">
        <f>([3]Sheet1!AM50/[3]Sheet1!AL50-1)*1</f>
        <v>0.37497161645677535</v>
      </c>
      <c r="AN28" s="72">
        <f>([3]Sheet1!AN50/[3]Sheet1!AM50-1)*1</f>
        <v>4.7447381003058231E-2</v>
      </c>
      <c r="AO28" s="72">
        <f>([3]Sheet1!AO50/[3]Sheet1!AN50-1)*1</f>
        <v>0.16356928738600551</v>
      </c>
    </row>
    <row r="29" spans="3:41" x14ac:dyDescent="0.3">
      <c r="C29" s="63"/>
      <c r="D29" s="73" t="s">
        <v>235</v>
      </c>
      <c r="E29" s="73" t="s">
        <v>228</v>
      </c>
      <c r="F29" s="74" t="s">
        <v>236</v>
      </c>
      <c r="G29" s="75"/>
      <c r="H29" s="75"/>
      <c r="I29" s="72">
        <f>([3]Sheet1!I51/[3]Sheet1!H51-1)*1</f>
        <v>1.0306919338335669</v>
      </c>
      <c r="J29" s="72">
        <f>([3]Sheet1!J51/[3]Sheet1!I51-1)*1</f>
        <v>-0.37633124516534555</v>
      </c>
      <c r="K29" s="72">
        <f>([3]Sheet1!K51/[3]Sheet1!J51-1)*1</f>
        <v>1.8623216896342294</v>
      </c>
      <c r="L29" s="72">
        <f>([3]Sheet1!L51/[3]Sheet1!K51-1)*1</f>
        <v>1.1720185417031574</v>
      </c>
      <c r="M29" s="72">
        <f>([3]Sheet1!M51/[3]Sheet1!L51-1)*1</f>
        <v>2.4146037917601357</v>
      </c>
      <c r="N29" s="72">
        <f>([3]Sheet1!N51/[3]Sheet1!M51-1)*1</f>
        <v>0.39509725580220789</v>
      </c>
      <c r="O29" s="72">
        <f>([3]Sheet1!O51/[3]Sheet1!N51-1)*1</f>
        <v>-7.8656610254109638E-2</v>
      </c>
      <c r="P29" s="72">
        <f>([3]Sheet1!P51/[3]Sheet1!O51-1)*1</f>
        <v>5.366269726588623</v>
      </c>
      <c r="Q29" s="72">
        <f>([3]Sheet1!Q51/[3]Sheet1!P51-1)*1</f>
        <v>61.441657958899334</v>
      </c>
      <c r="R29" s="72">
        <f>([3]Sheet1!R51/[3]Sheet1!Q51-1)*1</f>
        <v>9.9178029557092646</v>
      </c>
      <c r="S29" s="72">
        <f>([3]Sheet1!S51/[3]Sheet1!R51-1)*1</f>
        <v>27.276814979602928</v>
      </c>
      <c r="T29" s="72">
        <f>([3]Sheet1!T51/[3]Sheet1!S51-1)*1</f>
        <v>-0.77427690438957342</v>
      </c>
      <c r="U29" s="72">
        <f>([3]Sheet1!U51/[3]Sheet1!T51-1)*1</f>
        <v>0.4001600957774345</v>
      </c>
      <c r="V29" s="72">
        <f>([3]Sheet1!V51/[3]Sheet1!U51-1)*1</f>
        <v>-0.79604379269931114</v>
      </c>
      <c r="W29" s="72">
        <f>([3]Sheet1!W51/[3]Sheet1!V51-1)*1</f>
        <v>-5.1576734407848601E-2</v>
      </c>
      <c r="X29" s="72">
        <f>([3]Sheet1!X51/[3]Sheet1!W51-1)*1</f>
        <v>-0.32148662553568796</v>
      </c>
      <c r="Y29" s="72">
        <f>([3]Sheet1!Y51/[3]Sheet1!X51-1)*1</f>
        <v>5.1834911192600641E-2</v>
      </c>
      <c r="Z29" s="72">
        <f>([3]Sheet1!Z51/[3]Sheet1!Y51-1)*1</f>
        <v>0.15746971839734947</v>
      </c>
      <c r="AA29" s="72">
        <f>([3]Sheet1!AA51/[3]Sheet1!Z51-1)*1</f>
        <v>-0.64123434826365444</v>
      </c>
      <c r="AB29" s="72">
        <f>([3]Sheet1!AB51/[3]Sheet1!AA51-1)*1</f>
        <v>0.17726327892611127</v>
      </c>
      <c r="AC29" s="72">
        <f>([3]Sheet1!AC51/[3]Sheet1!AB51-1)*1</f>
        <v>-0.18066972850292551</v>
      </c>
      <c r="AD29" s="72">
        <f>([3]Sheet1!AD51/[3]Sheet1!AC51-1)*1</f>
        <v>-0.25018299869729743</v>
      </c>
      <c r="AE29" s="72">
        <f>([3]Sheet1!AE51/[3]Sheet1!AD51-1)*1</f>
        <v>5.8946166637710684E-2</v>
      </c>
      <c r="AF29" s="72">
        <f>([3]Sheet1!AF51/[3]Sheet1!AE51-1)*1</f>
        <v>0.24998958317057052</v>
      </c>
      <c r="AG29" s="72">
        <f>([3]Sheet1!AG51/[3]Sheet1!AF51-1)*1</f>
        <v>9.0626129584354453E-2</v>
      </c>
      <c r="AH29" s="72">
        <f>([3]Sheet1!AH51/[3]Sheet1!AG51-1)*1</f>
        <v>0.35196532680787329</v>
      </c>
      <c r="AI29" s="72">
        <f>([3]Sheet1!AI51/[3]Sheet1!AH51-1)*1</f>
        <v>0.2970908534077159</v>
      </c>
      <c r="AJ29" s="72">
        <f>([3]Sheet1!AJ51/[3]Sheet1!AI51-1)*1</f>
        <v>7.9248366013071836E-2</v>
      </c>
      <c r="AK29" s="72">
        <f>([3]Sheet1!AK51/[3]Sheet1!AJ51-1)*1</f>
        <v>-0.18936815543779961</v>
      </c>
      <c r="AL29" s="72">
        <f>([3]Sheet1!AL51/[3]Sheet1!AK51-1)*1</f>
        <v>0.31719633161859151</v>
      </c>
      <c r="AM29" s="72">
        <f>([3]Sheet1!AM51/[3]Sheet1!AL51-1)*1</f>
        <v>0.76012728705260346</v>
      </c>
      <c r="AN29" s="72">
        <f>([3]Sheet1!AN51/[3]Sheet1!AM51-1)*1</f>
        <v>-0.16929320584843377</v>
      </c>
      <c r="AO29" s="72">
        <f>([3]Sheet1!AO51/[3]Sheet1!AN51-1)*1</f>
        <v>4.9133832713068593E-2</v>
      </c>
    </row>
    <row r="30" spans="3:41" x14ac:dyDescent="0.3">
      <c r="C30" s="63"/>
      <c r="D30" s="73"/>
      <c r="E30" s="73"/>
      <c r="F30" s="73" t="s">
        <v>206</v>
      </c>
      <c r="G30" s="63"/>
      <c r="H30" s="63"/>
      <c r="I30" s="72" t="e">
        <f>([3]Sheet1!I52/[3]Sheet1!H52-1)*1</f>
        <v>#DIV/0!</v>
      </c>
      <c r="J30" s="72">
        <f>([3]Sheet1!J52/[3]Sheet1!I52-1)*1</f>
        <v>0.30685600000000002</v>
      </c>
      <c r="K30" s="72">
        <f>([3]Sheet1!K52/[3]Sheet1!J52-1)*1</f>
        <v>1.1540715528974372</v>
      </c>
      <c r="L30" s="72">
        <f>([3]Sheet1!L52/[3]Sheet1!K52-1)*1</f>
        <v>4.07192422805708</v>
      </c>
      <c r="M30" s="72">
        <f>([3]Sheet1!M52/[3]Sheet1!L52-1)*1</f>
        <v>-0.80368691812393978</v>
      </c>
      <c r="N30" s="72">
        <f>([3]Sheet1!N52/[3]Sheet1!M52-1)*1</f>
        <v>0.51013442841487655</v>
      </c>
      <c r="O30" s="72">
        <f>([3]Sheet1!O52/[3]Sheet1!N52-1)*1</f>
        <v>-0.85531271835304845</v>
      </c>
      <c r="P30" s="72">
        <f>([3]Sheet1!P52/[3]Sheet1!O52-1)*1</f>
        <v>14.641266083296836</v>
      </c>
      <c r="Q30" s="72">
        <f>([3]Sheet1!Q52/[3]Sheet1!P52-1)*1</f>
        <v>21.908510946788461</v>
      </c>
      <c r="R30" s="72">
        <f>([3]Sheet1!R52/[3]Sheet1!Q52-1)*1</f>
        <v>100.21424000506329</v>
      </c>
      <c r="S30" s="72">
        <f>([3]Sheet1!S52/[3]Sheet1!R52-1)*1</f>
        <v>17.002488885638442</v>
      </c>
      <c r="T30" s="72">
        <f>([3]Sheet1!T52/[3]Sheet1!S52-1)*1</f>
        <v>-0.51009593569750677</v>
      </c>
      <c r="U30" s="72">
        <f>([3]Sheet1!U52/[3]Sheet1!T52-1)*1</f>
        <v>0.4719228587634714</v>
      </c>
      <c r="V30" s="72">
        <f>([3]Sheet1!V52/[3]Sheet1!U52-1)*1</f>
        <v>-1</v>
      </c>
      <c r="W30" s="72" t="e">
        <f>([3]Sheet1!W52/[3]Sheet1!V52-1)*1</f>
        <v>#DIV/0!</v>
      </c>
      <c r="X30" s="72" t="e">
        <f>([3]Sheet1!X52/[3]Sheet1!W52-1)*1</f>
        <v>#DIV/0!</v>
      </c>
      <c r="Y30" s="72" t="e">
        <f>([3]Sheet1!Y52/[3]Sheet1!X52-1)*1</f>
        <v>#DIV/0!</v>
      </c>
      <c r="Z30" s="72" t="e">
        <f>([3]Sheet1!Z52/[3]Sheet1!Y52-1)*1</f>
        <v>#DIV/0!</v>
      </c>
      <c r="AA30" s="72" t="e">
        <f>([3]Sheet1!AA52/[3]Sheet1!Z52-1)*1</f>
        <v>#DIV/0!</v>
      </c>
      <c r="AB30" s="72" t="e">
        <f>([3]Sheet1!AB52/[3]Sheet1!AA52-1)*1</f>
        <v>#DIV/0!</v>
      </c>
      <c r="AC30" s="72" t="e">
        <f>([3]Sheet1!AC52/[3]Sheet1!AB52-1)*1</f>
        <v>#DIV/0!</v>
      </c>
      <c r="AD30" s="72" t="e">
        <f>([3]Sheet1!AD52/[3]Sheet1!AC52-1)*1</f>
        <v>#DIV/0!</v>
      </c>
      <c r="AE30" s="72" t="e">
        <f>([3]Sheet1!AE52/[3]Sheet1!AD52-1)*1</f>
        <v>#DIV/0!</v>
      </c>
      <c r="AF30" s="72" t="e">
        <f>([3]Sheet1!AF52/[3]Sheet1!AE52-1)*1</f>
        <v>#DIV/0!</v>
      </c>
      <c r="AG30" s="72" t="e">
        <f>([3]Sheet1!AG52/[3]Sheet1!AF52-1)*1</f>
        <v>#DIV/0!</v>
      </c>
      <c r="AH30" s="72" t="e">
        <f>([3]Sheet1!AH52/[3]Sheet1!AG52-1)*1</f>
        <v>#DIV/0!</v>
      </c>
      <c r="AI30" s="72" t="e">
        <f>([3]Sheet1!AI52/[3]Sheet1!AH52-1)*1</f>
        <v>#DIV/0!</v>
      </c>
      <c r="AJ30" s="72" t="e">
        <f>([3]Sheet1!AJ52/[3]Sheet1!AI52-1)*1</f>
        <v>#DIV/0!</v>
      </c>
      <c r="AK30" s="72" t="e">
        <f>([3]Sheet1!AK52/[3]Sheet1!AJ52-1)*1</f>
        <v>#DIV/0!</v>
      </c>
      <c r="AL30" s="72" t="e">
        <f>([3]Sheet1!AL52/[3]Sheet1!AK52-1)*1</f>
        <v>#DIV/0!</v>
      </c>
      <c r="AM30" s="72" t="e">
        <f>([3]Sheet1!AM52/[3]Sheet1!AL52-1)*1</f>
        <v>#DIV/0!</v>
      </c>
      <c r="AN30" s="72" t="e">
        <f>([3]Sheet1!AN52/[3]Sheet1!AM52-1)*1</f>
        <v>#DIV/0!</v>
      </c>
      <c r="AO30" s="72" t="e">
        <f>([3]Sheet1!AO52/[3]Sheet1!AN52-1)*1</f>
        <v>#DIV/0!</v>
      </c>
    </row>
    <row r="31" spans="3:41" x14ac:dyDescent="0.3">
      <c r="C31" s="63"/>
      <c r="D31" s="73"/>
      <c r="E31" s="73"/>
      <c r="F31" s="73" t="s">
        <v>227</v>
      </c>
      <c r="G31" s="63"/>
      <c r="H31" s="63"/>
      <c r="I31" s="72">
        <f>([3]Sheet1!I53/[3]Sheet1!H53-1)*1</f>
        <v>0.68585745443827562</v>
      </c>
      <c r="J31" s="72">
        <f>([3]Sheet1!J53/[3]Sheet1!I53-1)*1</f>
        <v>-0.51607409079910771</v>
      </c>
      <c r="K31" s="72">
        <f>([3]Sheet1!K53/[3]Sheet1!J53-1)*1</f>
        <v>2.2535455746888373</v>
      </c>
      <c r="L31" s="72">
        <f>([3]Sheet1!L53/[3]Sheet1!K53-1)*1</f>
        <v>0.11148160505161164</v>
      </c>
      <c r="M31" s="72">
        <f>([3]Sheet1!M53/[3]Sheet1!L53-1)*1</f>
        <v>7.7853876390399108</v>
      </c>
      <c r="N31" s="72">
        <f>([3]Sheet1!N53/[3]Sheet1!M53-1)*1</f>
        <v>0.39080743734066825</v>
      </c>
      <c r="O31" s="72">
        <f>([3]Sheet1!O53/[3]Sheet1!N53-1)*1</f>
        <v>-4.720969274664677E-2</v>
      </c>
      <c r="P31" s="72">
        <f>([3]Sheet1!P53/[3]Sheet1!O53-1)*1</f>
        <v>5.3092406822695901</v>
      </c>
      <c r="Q31" s="72">
        <f>([3]Sheet1!Q53/[3]Sheet1!P53-1)*1</f>
        <v>62.044271023265992</v>
      </c>
      <c r="R31" s="72">
        <f>([3]Sheet1!R53/[3]Sheet1!Q53-1)*1</f>
        <v>9.4176544184931217</v>
      </c>
      <c r="S31" s="72">
        <f>([3]Sheet1!S53/[3]Sheet1!R53-1)*1</f>
        <v>27.829723657496288</v>
      </c>
      <c r="T31" s="72">
        <f>([3]Sheet1!T53/[3]Sheet1!S53-1)*1</f>
        <v>-0.78315446534980426</v>
      </c>
      <c r="U31" s="72">
        <f>([3]Sheet1!U53/[3]Sheet1!T53-1)*1</f>
        <v>0.39471191111876669</v>
      </c>
      <c r="V31" s="72">
        <f>([3]Sheet1!V53/[3]Sheet1!U53-1)*1</f>
        <v>-0.77970235889835737</v>
      </c>
      <c r="W31" s="72">
        <f>([3]Sheet1!W53/[3]Sheet1!V53-1)*1</f>
        <v>-5.1576734407848601E-2</v>
      </c>
      <c r="X31" s="72">
        <f>([3]Sheet1!X53/[3]Sheet1!W53-1)*1</f>
        <v>-0.32148662553568796</v>
      </c>
      <c r="Y31" s="72">
        <f>([3]Sheet1!Y53/[3]Sheet1!X53-1)*1</f>
        <v>5.1834911192600641E-2</v>
      </c>
      <c r="Z31" s="72">
        <f>([3]Sheet1!Z53/[3]Sheet1!Y53-1)*1</f>
        <v>0.15746971839734947</v>
      </c>
      <c r="AA31" s="72">
        <f>([3]Sheet1!AA53/[3]Sheet1!Z53-1)*1</f>
        <v>-0.64123434826365444</v>
      </c>
      <c r="AB31" s="72">
        <f>([3]Sheet1!AB53/[3]Sheet1!AA53-1)*1</f>
        <v>0.17726327892611127</v>
      </c>
      <c r="AC31" s="72">
        <f>([3]Sheet1!AC53/[3]Sheet1!AB53-1)*1</f>
        <v>-0.18066972850292551</v>
      </c>
      <c r="AD31" s="72">
        <f>([3]Sheet1!AD53/[3]Sheet1!AC53-1)*1</f>
        <v>-0.25018299869729743</v>
      </c>
      <c r="AE31" s="72">
        <f>([3]Sheet1!AE53/[3]Sheet1!AD53-1)*1</f>
        <v>5.8946166637710684E-2</v>
      </c>
      <c r="AF31" s="72">
        <f>([3]Sheet1!AF53/[3]Sheet1!AE53-1)*1</f>
        <v>0.24998958317057052</v>
      </c>
      <c r="AG31" s="72">
        <f>([3]Sheet1!AG53/[3]Sheet1!AF53-1)*1</f>
        <v>9.0626129584354453E-2</v>
      </c>
      <c r="AH31" s="72">
        <f>([3]Sheet1!AH53/[3]Sheet1!AG53-1)*1</f>
        <v>0.35196532680787329</v>
      </c>
      <c r="AI31" s="72">
        <f>([3]Sheet1!AI53/[3]Sheet1!AH53-1)*1</f>
        <v>0.2970908534077159</v>
      </c>
      <c r="AJ31" s="72">
        <f>([3]Sheet1!AJ53/[3]Sheet1!AI53-1)*1</f>
        <v>7.9248366013071836E-2</v>
      </c>
      <c r="AK31" s="72">
        <f>([3]Sheet1!AK53/[3]Sheet1!AJ53-1)*1</f>
        <v>-0.18936815543779961</v>
      </c>
      <c r="AL31" s="72">
        <f>([3]Sheet1!AL53/[3]Sheet1!AK53-1)*1</f>
        <v>0.31719633161859151</v>
      </c>
      <c r="AM31" s="72">
        <f>([3]Sheet1!AM53/[3]Sheet1!AL53-1)*1</f>
        <v>0.76012728705260346</v>
      </c>
      <c r="AN31" s="72">
        <f>([3]Sheet1!AN53/[3]Sheet1!AM53-1)*1</f>
        <v>-0.16929320584843377</v>
      </c>
      <c r="AO31" s="72">
        <f>([3]Sheet1!AO53/[3]Sheet1!AN53-1)*1</f>
        <v>4.9133832713068593E-2</v>
      </c>
    </row>
    <row r="33" spans="8:19" x14ac:dyDescent="0.3">
      <c r="I33" s="58" t="s">
        <v>11</v>
      </c>
      <c r="J33" s="58" t="s">
        <v>12</v>
      </c>
      <c r="K33" s="58" t="s">
        <v>13</v>
      </c>
      <c r="L33" s="58" t="s">
        <v>14</v>
      </c>
      <c r="M33" s="58" t="s">
        <v>15</v>
      </c>
      <c r="N33" s="58" t="s">
        <v>16</v>
      </c>
      <c r="O33" s="58" t="s">
        <v>17</v>
      </c>
      <c r="P33" s="58" t="s">
        <v>18</v>
      </c>
      <c r="Q33" s="58" t="s">
        <v>19</v>
      </c>
      <c r="R33" s="58" t="s">
        <v>20</v>
      </c>
      <c r="S33" s="58" t="s">
        <v>21</v>
      </c>
    </row>
    <row r="34" spans="8:19" x14ac:dyDescent="0.3">
      <c r="H34" s="58" t="s">
        <v>237</v>
      </c>
      <c r="I34" s="58">
        <f>+I7</f>
        <v>-1.5873015873015928E-2</v>
      </c>
      <c r="J34" s="58">
        <f t="shared" ref="J34:P34" si="0">+J7</f>
        <v>2.064516129032258</v>
      </c>
      <c r="K34" s="58">
        <f t="shared" si="0"/>
        <v>0.31842105263157894</v>
      </c>
      <c r="L34" s="58">
        <f t="shared" si="0"/>
        <v>1.4680638722554891</v>
      </c>
      <c r="M34" s="58">
        <f t="shared" si="0"/>
        <v>0.72381722604124543</v>
      </c>
      <c r="N34" s="58">
        <f t="shared" si="0"/>
        <v>1.5437485338963173</v>
      </c>
      <c r="O34" s="58">
        <f t="shared" si="0"/>
        <v>1.6828661010697159</v>
      </c>
      <c r="P34" s="58">
        <f t="shared" si="0"/>
        <v>2.0256419069879352</v>
      </c>
      <c r="Q34" s="58">
        <f t="shared" ref="Q34:S34" si="1">+Q7</f>
        <v>8.535609201931269</v>
      </c>
      <c r="R34" s="58">
        <f t="shared" si="1"/>
        <v>8.6071825126404029</v>
      </c>
      <c r="S34" s="58">
        <f t="shared" si="1"/>
        <v>42.636408730158728</v>
      </c>
    </row>
    <row r="35" spans="8:19" x14ac:dyDescent="0.3">
      <c r="H35" s="58" t="s">
        <v>238</v>
      </c>
      <c r="I35" s="58">
        <f>+I8</f>
        <v>3.2125125854742249</v>
      </c>
      <c r="J35" s="58">
        <f t="shared" ref="J35:P35" si="2">+J8</f>
        <v>0.81716442409158785</v>
      </c>
      <c r="K35" s="58">
        <f t="shared" si="2"/>
        <v>0.47667132852997773</v>
      </c>
      <c r="L35" s="58">
        <f t="shared" si="2"/>
        <v>1.6031099976341432</v>
      </c>
      <c r="M35" s="58">
        <f t="shared" si="2"/>
        <v>0.37620774120911604</v>
      </c>
      <c r="N35" s="58">
        <f t="shared" si="2"/>
        <v>-2.1791658736170172</v>
      </c>
      <c r="O35" s="58">
        <f t="shared" si="2"/>
        <v>-1.5791611594452077</v>
      </c>
      <c r="P35" s="58">
        <f t="shared" si="2"/>
        <v>16.38065182607097</v>
      </c>
      <c r="Q35" s="58">
        <f t="shared" ref="Q35:S35" si="3">+Q8</f>
        <v>-5.1894270134611542</v>
      </c>
      <c r="R35" s="58">
        <f t="shared" si="3"/>
        <v>9.7793607919404373</v>
      </c>
      <c r="S35" s="58">
        <f t="shared" si="3"/>
        <v>127.64938681521272</v>
      </c>
    </row>
    <row r="36" spans="8:19" x14ac:dyDescent="0.3">
      <c r="H36" s="58" t="s">
        <v>239</v>
      </c>
      <c r="I36" s="58">
        <v>0</v>
      </c>
      <c r="J36" s="58">
        <f t="shared" ref="J36:P36" si="4">+J9</f>
        <v>5.9999999999999991</v>
      </c>
      <c r="K36" s="58">
        <f t="shared" si="4"/>
        <v>3.2857142857142856</v>
      </c>
      <c r="L36" s="58">
        <f t="shared" si="4"/>
        <v>2.6333333333333333</v>
      </c>
      <c r="M36" s="58">
        <f t="shared" si="4"/>
        <v>1.8532110091743119</v>
      </c>
      <c r="N36" s="58">
        <f t="shared" si="4"/>
        <v>3.3843247587138263</v>
      </c>
      <c r="O36" s="58">
        <f t="shared" si="4"/>
        <v>0.22235719471142379</v>
      </c>
      <c r="P36" s="58">
        <f t="shared" si="4"/>
        <v>0.45887304817686947</v>
      </c>
      <c r="Q36" s="58">
        <f t="shared" ref="Q36:S36" si="5">+Q9</f>
        <v>8.1711991445697656</v>
      </c>
      <c r="R36" s="58">
        <f t="shared" si="5"/>
        <v>18.239361639461883</v>
      </c>
      <c r="S36" s="58">
        <f t="shared" si="5"/>
        <v>37.752659512108842</v>
      </c>
    </row>
    <row r="37" spans="8:19" x14ac:dyDescent="0.3">
      <c r="H37" s="58" t="s">
        <v>240</v>
      </c>
      <c r="I37" s="58">
        <f>+I11</f>
        <v>-0.72614429790535295</v>
      </c>
      <c r="J37" s="58">
        <f t="shared" ref="J37:P37" si="6">+J11</f>
        <v>2.9546742209631729</v>
      </c>
      <c r="K37" s="58">
        <f t="shared" si="6"/>
        <v>-1.1790830945558739</v>
      </c>
      <c r="L37" s="58">
        <f t="shared" si="6"/>
        <v>-1.96</v>
      </c>
      <c r="M37" s="58">
        <f t="shared" si="6"/>
        <v>8.448697442624999</v>
      </c>
      <c r="N37" s="58">
        <f t="shared" si="6"/>
        <v>2.7341831380549642</v>
      </c>
      <c r="O37" s="58">
        <f t="shared" si="6"/>
        <v>0.96872053339662112</v>
      </c>
      <c r="P37" s="58">
        <f t="shared" si="6"/>
        <v>1.4787600727221277</v>
      </c>
      <c r="Q37" s="58">
        <f t="shared" ref="Q37:S37" si="7">+Q11</f>
        <v>14.51319738575061</v>
      </c>
      <c r="R37" s="58">
        <f t="shared" si="7"/>
        <v>24.438254295947338</v>
      </c>
      <c r="S37" s="58">
        <f t="shared" si="7"/>
        <v>58.02320811877307</v>
      </c>
    </row>
    <row r="38" spans="8:19" x14ac:dyDescent="0.3">
      <c r="H38" s="58" t="s">
        <v>241</v>
      </c>
      <c r="I38" s="58">
        <f>+I12</f>
        <v>0.40575916230366493</v>
      </c>
      <c r="J38" s="58">
        <f t="shared" ref="J38:P38" si="8">+J12</f>
        <v>0.75698324022346353</v>
      </c>
      <c r="K38" s="58">
        <f t="shared" si="8"/>
        <v>0.8624308977212507</v>
      </c>
      <c r="L38" s="58">
        <f t="shared" si="8"/>
        <v>1.5079621510063963</v>
      </c>
      <c r="M38" s="58">
        <f t="shared" si="8"/>
        <v>1.1564826737407095</v>
      </c>
      <c r="N38" s="58">
        <f t="shared" si="8"/>
        <v>0.83722955819569744</v>
      </c>
      <c r="O38" s="58">
        <f t="shared" si="8"/>
        <v>1.4491595769660184</v>
      </c>
      <c r="P38" s="58">
        <f t="shared" si="8"/>
        <v>1.6495809765678637</v>
      </c>
      <c r="Q38" s="58">
        <f t="shared" ref="Q38:S38" si="9">+Q12</f>
        <v>4.2708461973725429</v>
      </c>
      <c r="R38" s="58">
        <f t="shared" si="9"/>
        <v>27.923815835953853</v>
      </c>
      <c r="S38" s="58">
        <f t="shared" si="9"/>
        <v>28.614175368884528</v>
      </c>
    </row>
    <row r="39" spans="8:19" x14ac:dyDescent="0.3">
      <c r="H39" s="58" t="s">
        <v>242</v>
      </c>
      <c r="I39" s="58">
        <f>+I13</f>
        <v>-0.12499999999999989</v>
      </c>
      <c r="J39" s="58">
        <f t="shared" ref="J39:P39" si="10">+J13</f>
        <v>3.0377244897959175</v>
      </c>
      <c r="K39" s="58">
        <f t="shared" si="10"/>
        <v>0.53212661202890099</v>
      </c>
      <c r="L39" s="58">
        <f t="shared" si="10"/>
        <v>3.2721092506861575</v>
      </c>
      <c r="M39" s="58">
        <f t="shared" si="10"/>
        <v>2.7530255738629577</v>
      </c>
      <c r="N39" s="58">
        <f t="shared" si="10"/>
        <v>1.7367414926181106</v>
      </c>
      <c r="O39" s="58">
        <f t="shared" si="10"/>
        <v>0.50379834559221104</v>
      </c>
      <c r="P39" s="58">
        <f t="shared" si="10"/>
        <v>1.6345570936414724</v>
      </c>
      <c r="Q39" s="58">
        <f t="shared" ref="Q39:S39" si="11">+Q13</f>
        <v>7.2343131964252887</v>
      </c>
      <c r="R39" s="58">
        <f t="shared" si="11"/>
        <v>16.92727639937085</v>
      </c>
      <c r="S39" s="58">
        <f t="shared" si="11"/>
        <v>6.9327000926316522</v>
      </c>
    </row>
  </sheetData>
  <mergeCells count="1">
    <mergeCell ref="R4:S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9F51-68AA-468A-BBC4-52DAEB6AAE3D}">
  <dimension ref="A1:G11"/>
  <sheetViews>
    <sheetView workbookViewId="0">
      <selection activeCell="G4" sqref="G4"/>
    </sheetView>
  </sheetViews>
  <sheetFormatPr defaultColWidth="9" defaultRowHeight="15.6" x14ac:dyDescent="0.3"/>
  <cols>
    <col min="1" max="16384" width="9" style="3"/>
  </cols>
  <sheetData>
    <row r="1" spans="1:7" x14ac:dyDescent="0.3">
      <c r="A1" s="3" t="s">
        <v>0</v>
      </c>
      <c r="B1" s="3" t="s">
        <v>82</v>
      </c>
    </row>
    <row r="3" spans="1:7" x14ac:dyDescent="0.3">
      <c r="B3" s="1" t="s">
        <v>237</v>
      </c>
      <c r="C3" s="1" t="s">
        <v>238</v>
      </c>
      <c r="D3" s="3" t="s">
        <v>239</v>
      </c>
      <c r="E3" s="3" t="s">
        <v>240</v>
      </c>
      <c r="F3" s="3" t="s">
        <v>241</v>
      </c>
      <c r="G3" s="3" t="s">
        <v>242</v>
      </c>
    </row>
    <row r="4" spans="1:7" x14ac:dyDescent="0.3">
      <c r="A4" s="3" t="s">
        <v>11</v>
      </c>
      <c r="B4" s="1">
        <f>100*VLOOKUP(B$3,'Source Figures 2b and 3a'!$H$33:$P$39,MATCH('Figure 2b'!$A4,'Source Figures 2b and 3a'!$H$33:$P$33,0),FALSE)</f>
        <v>-1.5873015873015928</v>
      </c>
      <c r="C4" s="1">
        <f>100*VLOOKUP(C$3,'Source Figures 2b and 3a'!$H$33:$P$39,MATCH('Figure 2b'!$A4,'Source Figures 2b and 3a'!$H$33:$P$33,0),FALSE)</f>
        <v>321.25125854742248</v>
      </c>
      <c r="D4" s="1">
        <f>100*VLOOKUP(D$3,'Source Figures 2b and 3a'!$H$33:$P$39,MATCH('Figure 2b'!$A4,'Source Figures 2b and 3a'!$H$33:$P$33,0),FALSE)</f>
        <v>0</v>
      </c>
      <c r="E4" s="1">
        <f>100*VLOOKUP(E$3,'Source Figures 2b and 3a'!$H$33:$P$39,MATCH('Figure 2b'!$A4,'Source Figures 2b and 3a'!$H$33:$P$33,0),FALSE)</f>
        <v>-72.614429790535297</v>
      </c>
      <c r="F4" s="1">
        <f>100*VLOOKUP(F$3,'Source Figures 2b and 3a'!$H$33:$P$39,MATCH('Figure 2b'!$A4,'Source Figures 2b and 3a'!$H$33:$P$33,0),FALSE)</f>
        <v>40.575916230366495</v>
      </c>
      <c r="G4" s="1">
        <f>100*VLOOKUP(G$3,'Source Figures 2b and 3a'!$H$33:$P$39,MATCH('Figure 2b'!$A4,'Source Figures 2b and 3a'!$H$33:$P$33,0),FALSE)</f>
        <v>-12.499999999999989</v>
      </c>
    </row>
    <row r="5" spans="1:7" x14ac:dyDescent="0.3">
      <c r="A5" s="3" t="s">
        <v>12</v>
      </c>
      <c r="B5" s="1">
        <f>100*VLOOKUP(B$3,'Source Figures 2b and 3a'!$H$33:$P$39,MATCH('Figure 2b'!$A5,'Source Figures 2b and 3a'!$H$33:$P$33,0),FALSE)</f>
        <v>206.45161290322579</v>
      </c>
      <c r="C5" s="1">
        <f>100*VLOOKUP(C$3,'Source Figures 2b and 3a'!$H$33:$P$39,MATCH('Figure 2b'!$A5,'Source Figures 2b and 3a'!$H$33:$P$33,0),FALSE)</f>
        <v>81.716442409158788</v>
      </c>
      <c r="D5" s="1">
        <f>100*VLOOKUP(D$3,'Source Figures 2b and 3a'!$H$33:$P$39,MATCH('Figure 2b'!$A5,'Source Figures 2b and 3a'!$H$33:$P$33,0),FALSE)</f>
        <v>599.99999999999989</v>
      </c>
      <c r="E5" s="1">
        <f>100*VLOOKUP(E$3,'Source Figures 2b and 3a'!$H$33:$P$39,MATCH('Figure 2b'!$A5,'Source Figures 2b and 3a'!$H$33:$P$33,0),FALSE)</f>
        <v>295.46742209631731</v>
      </c>
      <c r="F5" s="1">
        <f>100*VLOOKUP(F$3,'Source Figures 2b and 3a'!$H$33:$P$39,MATCH('Figure 2b'!$A5,'Source Figures 2b and 3a'!$H$33:$P$33,0),FALSE)</f>
        <v>75.698324022346355</v>
      </c>
      <c r="G5" s="1">
        <f>100*VLOOKUP(G$3,'Source Figures 2b and 3a'!$H$33:$P$39,MATCH('Figure 2b'!$A5,'Source Figures 2b and 3a'!$H$33:$P$33,0),FALSE)</f>
        <v>303.77244897959173</v>
      </c>
    </row>
    <row r="6" spans="1:7" x14ac:dyDescent="0.3">
      <c r="A6" s="3" t="s">
        <v>13</v>
      </c>
      <c r="B6" s="1">
        <f>100*VLOOKUP(B$3,'Source Figures 2b and 3a'!$H$33:$P$39,MATCH('Figure 2b'!$A6,'Source Figures 2b and 3a'!$H$33:$P$33,0),FALSE)</f>
        <v>31.842105263157894</v>
      </c>
      <c r="C6" s="1">
        <f>100*VLOOKUP(C$3,'Source Figures 2b and 3a'!$H$33:$P$39,MATCH('Figure 2b'!$A6,'Source Figures 2b and 3a'!$H$33:$P$33,0),FALSE)</f>
        <v>47.667132852997774</v>
      </c>
      <c r="D6" s="1">
        <f>100*VLOOKUP(D$3,'Source Figures 2b and 3a'!$H$33:$P$39,MATCH('Figure 2b'!$A6,'Source Figures 2b and 3a'!$H$33:$P$33,0),FALSE)</f>
        <v>328.57142857142856</v>
      </c>
      <c r="E6" s="1">
        <f>100*VLOOKUP(E$3,'Source Figures 2b and 3a'!$H$33:$P$39,MATCH('Figure 2b'!$A6,'Source Figures 2b and 3a'!$H$33:$P$33,0),FALSE)</f>
        <v>-117.90830945558739</v>
      </c>
      <c r="F6" s="1">
        <f>100*VLOOKUP(F$3,'Source Figures 2b and 3a'!$H$33:$P$39,MATCH('Figure 2b'!$A6,'Source Figures 2b and 3a'!$H$33:$P$33,0),FALSE)</f>
        <v>86.243089772125074</v>
      </c>
      <c r="G6" s="1">
        <f>100*VLOOKUP(G$3,'Source Figures 2b and 3a'!$H$33:$P$39,MATCH('Figure 2b'!$A6,'Source Figures 2b and 3a'!$H$33:$P$33,0),FALSE)</f>
        <v>53.212661202890096</v>
      </c>
    </row>
    <row r="7" spans="1:7" x14ac:dyDescent="0.3">
      <c r="A7" s="3" t="s">
        <v>14</v>
      </c>
      <c r="B7" s="1">
        <f>100*VLOOKUP(B$3,'Source Figures 2b and 3a'!$H$33:$P$39,MATCH('Figure 2b'!$A7,'Source Figures 2b and 3a'!$H$33:$P$33,0),FALSE)</f>
        <v>146.80638722554892</v>
      </c>
      <c r="C7" s="1">
        <f>100*VLOOKUP(C$3,'Source Figures 2b and 3a'!$H$33:$P$39,MATCH('Figure 2b'!$A7,'Source Figures 2b and 3a'!$H$33:$P$33,0),FALSE)</f>
        <v>160.31099976341432</v>
      </c>
      <c r="D7" s="1">
        <f>100*VLOOKUP(D$3,'Source Figures 2b and 3a'!$H$33:$P$39,MATCH('Figure 2b'!$A7,'Source Figures 2b and 3a'!$H$33:$P$33,0),FALSE)</f>
        <v>263.33333333333331</v>
      </c>
      <c r="E7" s="1">
        <f>100*VLOOKUP(E$3,'Source Figures 2b and 3a'!$H$33:$P$39,MATCH('Figure 2b'!$A7,'Source Figures 2b and 3a'!$H$33:$P$33,0),FALSE)</f>
        <v>-196</v>
      </c>
      <c r="F7" s="1">
        <f>100*VLOOKUP(F$3,'Source Figures 2b and 3a'!$H$33:$P$39,MATCH('Figure 2b'!$A7,'Source Figures 2b and 3a'!$H$33:$P$33,0),FALSE)</f>
        <v>150.79621510063964</v>
      </c>
      <c r="G7" s="1">
        <f>100*VLOOKUP(G$3,'Source Figures 2b and 3a'!$H$33:$P$39,MATCH('Figure 2b'!$A7,'Source Figures 2b and 3a'!$H$33:$P$33,0),FALSE)</f>
        <v>327.21092506861578</v>
      </c>
    </row>
    <row r="8" spans="1:7" x14ac:dyDescent="0.3">
      <c r="A8" s="3" t="s">
        <v>15</v>
      </c>
      <c r="B8" s="1">
        <f>100*VLOOKUP(B$3,'Source Figures 2b and 3a'!$H$33:$P$39,MATCH('Figure 2b'!$A8,'Source Figures 2b and 3a'!$H$33:$P$33,0),FALSE)</f>
        <v>72.381722604124548</v>
      </c>
      <c r="C8" s="1">
        <f>100*VLOOKUP(C$3,'Source Figures 2b and 3a'!$H$33:$P$39,MATCH('Figure 2b'!$A8,'Source Figures 2b and 3a'!$H$33:$P$33,0),FALSE)</f>
        <v>37.620774120911605</v>
      </c>
      <c r="D8" s="1">
        <f>100*VLOOKUP(D$3,'Source Figures 2b and 3a'!$H$33:$P$39,MATCH('Figure 2b'!$A8,'Source Figures 2b and 3a'!$H$33:$P$33,0),FALSE)</f>
        <v>185.32110091743118</v>
      </c>
      <c r="E8" s="1">
        <f>100*VLOOKUP(E$3,'Source Figures 2b and 3a'!$H$33:$P$39,MATCH('Figure 2b'!$A8,'Source Figures 2b and 3a'!$H$33:$P$33,0),FALSE)</f>
        <v>844.86974426249992</v>
      </c>
      <c r="F8" s="1">
        <f>100*VLOOKUP(F$3,'Source Figures 2b and 3a'!$H$33:$P$39,MATCH('Figure 2b'!$A8,'Source Figures 2b and 3a'!$H$33:$P$33,0),FALSE)</f>
        <v>115.64826737407094</v>
      </c>
      <c r="G8" s="1">
        <f>100*VLOOKUP(G$3,'Source Figures 2b and 3a'!$H$33:$P$39,MATCH('Figure 2b'!$A8,'Source Figures 2b and 3a'!$H$33:$P$33,0),FALSE)</f>
        <v>275.30255738629575</v>
      </c>
    </row>
    <row r="9" spans="1:7" x14ac:dyDescent="0.3">
      <c r="A9" s="3" t="s">
        <v>16</v>
      </c>
      <c r="B9" s="1">
        <f>100*VLOOKUP(B$3,'Source Figures 2b and 3a'!$H$33:$P$39,MATCH('Figure 2b'!$A9,'Source Figures 2b and 3a'!$H$33:$P$33,0),FALSE)</f>
        <v>154.37485338963174</v>
      </c>
      <c r="C9" s="1">
        <f>100*VLOOKUP(C$3,'Source Figures 2b and 3a'!$H$33:$P$39,MATCH('Figure 2b'!$A9,'Source Figures 2b and 3a'!$H$33:$P$33,0),FALSE)</f>
        <v>-217.91658736170172</v>
      </c>
      <c r="D9" s="1">
        <f>100*VLOOKUP(D$3,'Source Figures 2b and 3a'!$H$33:$P$39,MATCH('Figure 2b'!$A9,'Source Figures 2b and 3a'!$H$33:$P$33,0),FALSE)</f>
        <v>338.43247587138262</v>
      </c>
      <c r="E9" s="1">
        <f>100*VLOOKUP(E$3,'Source Figures 2b and 3a'!$H$33:$P$39,MATCH('Figure 2b'!$A9,'Source Figures 2b and 3a'!$H$33:$P$33,0),FALSE)</f>
        <v>273.41831380549644</v>
      </c>
      <c r="F9" s="1">
        <f>100*VLOOKUP(F$3,'Source Figures 2b and 3a'!$H$33:$P$39,MATCH('Figure 2b'!$A9,'Source Figures 2b and 3a'!$H$33:$P$33,0),FALSE)</f>
        <v>83.722955819569748</v>
      </c>
      <c r="G9" s="1">
        <f>100*VLOOKUP(G$3,'Source Figures 2b and 3a'!$H$33:$P$39,MATCH('Figure 2b'!$A9,'Source Figures 2b and 3a'!$H$33:$P$33,0),FALSE)</f>
        <v>173.67414926181107</v>
      </c>
    </row>
    <row r="10" spans="1:7" x14ac:dyDescent="0.3">
      <c r="A10" s="3" t="s">
        <v>17</v>
      </c>
      <c r="B10" s="1">
        <f>100*VLOOKUP(B$3,'Source Figures 2b and 3a'!$H$33:$P$39,MATCH('Figure 2b'!$A10,'Source Figures 2b and 3a'!$H$33:$P$33,0),FALSE)</f>
        <v>168.28661010697158</v>
      </c>
      <c r="C10" s="1">
        <f>100*VLOOKUP(C$3,'Source Figures 2b and 3a'!$H$33:$P$39,MATCH('Figure 2b'!$A10,'Source Figures 2b and 3a'!$H$33:$P$33,0),FALSE)</f>
        <v>-157.91611594452078</v>
      </c>
      <c r="D10" s="1">
        <f>100*VLOOKUP(D$3,'Source Figures 2b and 3a'!$H$33:$P$39,MATCH('Figure 2b'!$A10,'Source Figures 2b and 3a'!$H$33:$P$33,0),FALSE)</f>
        <v>22.235719471142378</v>
      </c>
      <c r="E10" s="1">
        <f>100*VLOOKUP(E$3,'Source Figures 2b and 3a'!$H$33:$P$39,MATCH('Figure 2b'!$A10,'Source Figures 2b and 3a'!$H$33:$P$33,0),FALSE)</f>
        <v>96.872053339662116</v>
      </c>
      <c r="F10" s="1">
        <f>100*VLOOKUP(F$3,'Source Figures 2b and 3a'!$H$33:$P$39,MATCH('Figure 2b'!$A10,'Source Figures 2b and 3a'!$H$33:$P$33,0),FALSE)</f>
        <v>144.91595769660185</v>
      </c>
      <c r="G10" s="1">
        <f>100*VLOOKUP(G$3,'Source Figures 2b and 3a'!$H$33:$P$39,MATCH('Figure 2b'!$A10,'Source Figures 2b and 3a'!$H$33:$P$33,0),FALSE)</f>
        <v>50.379834559221102</v>
      </c>
    </row>
    <row r="11" spans="1:7" x14ac:dyDescent="0.3">
      <c r="A11" s="3" t="s">
        <v>18</v>
      </c>
      <c r="B11" s="1">
        <f>100*VLOOKUP(B$3,'Source Figures 2b and 3a'!$H$33:$P$39,MATCH('Figure 2b'!$A11,'Source Figures 2b and 3a'!$H$33:$P$33,0),FALSE)</f>
        <v>202.56419069879351</v>
      </c>
      <c r="C11" s="1">
        <f>100*VLOOKUP(C$3,'Source Figures 2b and 3a'!$H$33:$P$39,MATCH('Figure 2b'!$A11,'Source Figures 2b and 3a'!$H$33:$P$33,0),FALSE)</f>
        <v>1638.0651826070971</v>
      </c>
      <c r="D11" s="1">
        <f>100*VLOOKUP(D$3,'Source Figures 2b and 3a'!$H$33:$P$39,MATCH('Figure 2b'!$A11,'Source Figures 2b and 3a'!$H$33:$P$33,0),FALSE)</f>
        <v>45.887304817686946</v>
      </c>
      <c r="E11" s="1">
        <f>100*VLOOKUP(E$3,'Source Figures 2b and 3a'!$H$33:$P$39,MATCH('Figure 2b'!$A11,'Source Figures 2b and 3a'!$H$33:$P$33,0),FALSE)</f>
        <v>147.87600727221277</v>
      </c>
      <c r="F11" s="1">
        <f>100*VLOOKUP(F$3,'Source Figures 2b and 3a'!$H$33:$P$39,MATCH('Figure 2b'!$A11,'Source Figures 2b and 3a'!$H$33:$P$33,0),FALSE)</f>
        <v>164.95809765678638</v>
      </c>
      <c r="G11" s="1">
        <f>100*VLOOKUP(G$3,'Source Figures 2b and 3a'!$H$33:$P$39,MATCH('Figure 2b'!$A11,'Source Figures 2b and 3a'!$H$33:$P$33,0),FALSE)</f>
        <v>163.45570936414725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29B7-3BBA-49AB-978A-CE02FD9B0F5C}">
  <dimension ref="A1:G7"/>
  <sheetViews>
    <sheetView workbookViewId="0">
      <selection activeCell="B4" sqref="B4:G7"/>
    </sheetView>
  </sheetViews>
  <sheetFormatPr defaultColWidth="9" defaultRowHeight="15.6" x14ac:dyDescent="0.3"/>
  <cols>
    <col min="1" max="16384" width="9" style="3"/>
  </cols>
  <sheetData>
    <row r="1" spans="1:7" x14ac:dyDescent="0.3">
      <c r="A1" s="3" t="s">
        <v>0</v>
      </c>
    </row>
    <row r="3" spans="1:7" x14ac:dyDescent="0.3">
      <c r="B3" s="1" t="s">
        <v>237</v>
      </c>
      <c r="C3" s="1" t="s">
        <v>238</v>
      </c>
      <c r="D3" s="3" t="s">
        <v>239</v>
      </c>
      <c r="E3" s="3" t="s">
        <v>240</v>
      </c>
      <c r="F3" s="3" t="s">
        <v>241</v>
      </c>
      <c r="G3" s="3" t="s">
        <v>242</v>
      </c>
    </row>
    <row r="4" spans="1:7" x14ac:dyDescent="0.3">
      <c r="A4" s="3" t="s">
        <v>18</v>
      </c>
      <c r="B4" s="1">
        <f>100*VLOOKUP(B$3,'Source Figures 2b and 3a'!$H$33:$S$39,MATCH('Figure 3a'!$A4,'Source Figures 2b and 3a'!$H$33:$S$33,0),FALSE)</f>
        <v>202.56419069879351</v>
      </c>
      <c r="C4" s="1">
        <f>100*VLOOKUP(C$3,'Source Figures 2b and 3a'!$H$33:$S$39,MATCH('Figure 3a'!$A4,'Source Figures 2b and 3a'!$H$33:$S$33,0),FALSE)</f>
        <v>1638.0651826070971</v>
      </c>
      <c r="D4" s="1">
        <f>100*VLOOKUP(D$3,'Source Figures 2b and 3a'!$H$33:$S$39,MATCH('Figure 3a'!$A4,'Source Figures 2b and 3a'!$H$33:$S$33,0),FALSE)</f>
        <v>45.887304817686946</v>
      </c>
      <c r="E4" s="1">
        <f>100*VLOOKUP(E$3,'Source Figures 2b and 3a'!$H$33:$S$39,MATCH('Figure 3a'!$A4,'Source Figures 2b and 3a'!$H$33:$S$33,0),FALSE)</f>
        <v>147.87600727221277</v>
      </c>
      <c r="F4" s="1">
        <f>100*VLOOKUP(F$3,'Source Figures 2b and 3a'!$H$33:$S$39,MATCH('Figure 3a'!$A4,'Source Figures 2b and 3a'!$H$33:$S$33,0),FALSE)</f>
        <v>164.95809765678638</v>
      </c>
      <c r="G4" s="1">
        <f>100*VLOOKUP(G$3,'Source Figures 2b and 3a'!$H$33:$S$39,MATCH('Figure 3a'!$A4,'Source Figures 2b and 3a'!$H$33:$S$33,0),FALSE)</f>
        <v>163.45570936414725</v>
      </c>
    </row>
    <row r="5" spans="1:7" x14ac:dyDescent="0.3">
      <c r="A5" s="3" t="s">
        <v>19</v>
      </c>
      <c r="B5" s="1">
        <f>100*VLOOKUP(B$3,'Source Figures 2b and 3a'!$H$33:$S$39,MATCH('Figure 3a'!$A5,'Source Figures 2b and 3a'!$H$33:$S$33,0),FALSE)</f>
        <v>853.56092019312689</v>
      </c>
      <c r="C5" s="1">
        <f>100*VLOOKUP(C$3,'Source Figures 2b and 3a'!$H$33:$S$39,MATCH('Figure 3a'!$A5,'Source Figures 2b and 3a'!$H$33:$S$33,0),FALSE)</f>
        <v>-518.94270134611543</v>
      </c>
      <c r="D5" s="1">
        <f>100*VLOOKUP(D$3,'Source Figures 2b and 3a'!$H$33:$S$39,MATCH('Figure 3a'!$A5,'Source Figures 2b and 3a'!$H$33:$S$33,0),FALSE)</f>
        <v>817.11991445697652</v>
      </c>
      <c r="E5" s="1">
        <f>100*VLOOKUP(E$3,'Source Figures 2b and 3a'!$H$33:$S$39,MATCH('Figure 3a'!$A5,'Source Figures 2b and 3a'!$H$33:$S$33,0),FALSE)</f>
        <v>1451.3197385750609</v>
      </c>
      <c r="F5" s="1">
        <f>100*VLOOKUP(F$3,'Source Figures 2b and 3a'!$H$33:$S$39,MATCH('Figure 3a'!$A5,'Source Figures 2b and 3a'!$H$33:$S$33,0),FALSE)</f>
        <v>427.08461973725429</v>
      </c>
      <c r="G5" s="1">
        <f>100*VLOOKUP(G$3,'Source Figures 2b and 3a'!$H$33:$S$39,MATCH('Figure 3a'!$A5,'Source Figures 2b and 3a'!$H$33:$S$33,0),FALSE)</f>
        <v>723.43131964252882</v>
      </c>
    </row>
    <row r="6" spans="1:7" x14ac:dyDescent="0.3">
      <c r="A6" s="3" t="s">
        <v>20</v>
      </c>
      <c r="B6" s="1">
        <f>100*VLOOKUP(B$3,'Source Figures 2b and 3a'!$H$33:$S$39,MATCH('Figure 3a'!$A6,'Source Figures 2b and 3a'!$H$33:$S$33,0),FALSE)</f>
        <v>860.7182512640403</v>
      </c>
      <c r="C6" s="1">
        <f>100*VLOOKUP(C$3,'Source Figures 2b and 3a'!$H$33:$S$39,MATCH('Figure 3a'!$A6,'Source Figures 2b and 3a'!$H$33:$S$33,0),FALSE)</f>
        <v>977.93607919404371</v>
      </c>
      <c r="D6" s="1">
        <f>100*VLOOKUP(D$3,'Source Figures 2b and 3a'!$H$33:$S$39,MATCH('Figure 3a'!$A6,'Source Figures 2b and 3a'!$H$33:$S$33,0),FALSE)</f>
        <v>1823.9361639461883</v>
      </c>
      <c r="E6" s="1">
        <f>100*VLOOKUP(E$3,'Source Figures 2b and 3a'!$H$33:$S$39,MATCH('Figure 3a'!$A6,'Source Figures 2b and 3a'!$H$33:$S$33,0),FALSE)</f>
        <v>2443.825429594734</v>
      </c>
      <c r="F6" s="1">
        <f>100*VLOOKUP(F$3,'Source Figures 2b and 3a'!$H$33:$S$39,MATCH('Figure 3a'!$A6,'Source Figures 2b and 3a'!$H$33:$S$33,0),FALSE)</f>
        <v>2792.3815835953851</v>
      </c>
      <c r="G6" s="1">
        <f>100*VLOOKUP(G$3,'Source Figures 2b and 3a'!$H$33:$S$39,MATCH('Figure 3a'!$A6,'Source Figures 2b and 3a'!$H$33:$S$33,0),FALSE)</f>
        <v>1692.7276399370851</v>
      </c>
    </row>
    <row r="7" spans="1:7" x14ac:dyDescent="0.3">
      <c r="A7" s="3" t="s">
        <v>21</v>
      </c>
      <c r="B7" s="1">
        <f>100*VLOOKUP(B$3,'Source Figures 2b and 3a'!$H$33:$S$39,MATCH('Figure 3a'!$A7,'Source Figures 2b and 3a'!$H$33:$S$33,0),FALSE)</f>
        <v>4263.6408730158728</v>
      </c>
      <c r="C7" s="1">
        <f>100*VLOOKUP(C$3,'Source Figures 2b and 3a'!$H$33:$S$39,MATCH('Figure 3a'!$A7,'Source Figures 2b and 3a'!$H$33:$S$33,0),FALSE)</f>
        <v>12764.938681521273</v>
      </c>
      <c r="D7" s="1">
        <f>100*VLOOKUP(D$3,'Source Figures 2b and 3a'!$H$33:$S$39,MATCH('Figure 3a'!$A7,'Source Figures 2b and 3a'!$H$33:$S$33,0),FALSE)</f>
        <v>3775.2659512108844</v>
      </c>
      <c r="E7" s="1">
        <f>100*VLOOKUP(E$3,'Source Figures 2b and 3a'!$H$33:$S$39,MATCH('Figure 3a'!$A7,'Source Figures 2b and 3a'!$H$33:$S$33,0),FALSE)</f>
        <v>5802.3208118773073</v>
      </c>
      <c r="F7" s="1">
        <f>100*VLOOKUP(F$3,'Source Figures 2b and 3a'!$H$33:$S$39,MATCH('Figure 3a'!$A7,'Source Figures 2b and 3a'!$H$33:$S$33,0),FALSE)</f>
        <v>2861.4175368884526</v>
      </c>
      <c r="G7" s="1">
        <f>100*VLOOKUP(G$3,'Source Figures 2b and 3a'!$H$33:$S$39,MATCH('Figure 3a'!$A7,'Source Figures 2b and 3a'!$H$33:$S$33,0),FALSE)</f>
        <v>693.27000926316521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Source Figure 1a</vt:lpstr>
      <vt:lpstr>Figure 1</vt:lpstr>
      <vt:lpstr>Source Figure 1b</vt:lpstr>
      <vt:lpstr>Figure 1b</vt:lpstr>
      <vt:lpstr>Source Figure 2a</vt:lpstr>
      <vt:lpstr>Figure 2a</vt:lpstr>
      <vt:lpstr>Source Figures 2b and 3a</vt:lpstr>
      <vt:lpstr>Figure 2b</vt:lpstr>
      <vt:lpstr>Figure 3a</vt:lpstr>
      <vt:lpstr>Source Figure 3b</vt:lpstr>
      <vt:lpstr>Figure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Marandino Peregalli</dc:creator>
  <cp:lastModifiedBy>16125</cp:lastModifiedBy>
  <dcterms:created xsi:type="dcterms:W3CDTF">2018-07-23T19:49:20Z</dcterms:created>
  <dcterms:modified xsi:type="dcterms:W3CDTF">2022-02-22T00:43:24Z</dcterms:modified>
</cp:coreProperties>
</file>