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COMfigures\"/>
    </mc:Choice>
  </mc:AlternateContent>
  <xr:revisionPtr revIDLastSave="0" documentId="8_{DA2227DE-E981-4000-94E6-F38F1DCC266E}" xr6:coauthVersionLast="47" xr6:coauthVersionMax="47" xr10:uidLastSave="{00000000-0000-0000-0000-000000000000}"/>
  <bookViews>
    <workbookView xWindow="-108" yWindow="-108" windowWidth="23256" windowHeight="12576" activeTab="9" xr2:uid="{00000000-000D-0000-FFFF-FFFF00000000}"/>
  </bookViews>
  <sheets>
    <sheet name="figure 1a" sheetId="3" r:id="rId1"/>
    <sheet name="figure 1b" sheetId="4" r:id="rId2"/>
    <sheet name="Data for figure 1" sheetId="1" r:id="rId3"/>
    <sheet name="Construction of aggr. LA 7" sheetId="2" r:id="rId4"/>
    <sheet name="figure2" sheetId="6" r:id="rId5"/>
    <sheet name="Data for figure 2" sheetId="5" r:id="rId6"/>
    <sheet name="figure3" sheetId="8" r:id="rId7"/>
    <sheet name="Data for figure 3" sheetId="7" r:id="rId8"/>
    <sheet name="figure 4" sheetId="10" r:id="rId9"/>
    <sheet name="Inflation" sheetId="9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F18" i="9" l="1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BO5" i="7" l="1"/>
  <c r="BP5" i="7"/>
  <c r="BO6" i="7"/>
  <c r="BP6" i="7"/>
  <c r="BO7" i="7"/>
  <c r="BP7" i="7"/>
  <c r="BO8" i="7"/>
  <c r="BP8" i="7"/>
  <c r="BO9" i="7"/>
  <c r="BP9" i="7"/>
  <c r="BO10" i="7"/>
  <c r="BP10" i="7"/>
  <c r="BO11" i="7"/>
  <c r="BP11" i="7"/>
  <c r="BO12" i="7"/>
  <c r="BP12" i="7"/>
  <c r="BO13" i="7"/>
  <c r="BP13" i="7"/>
  <c r="BO14" i="7"/>
  <c r="BP14" i="7"/>
  <c r="BO15" i="7"/>
  <c r="BP15" i="7"/>
  <c r="BO16" i="7"/>
  <c r="BP16" i="7"/>
  <c r="BP4" i="7"/>
  <c r="BO4" i="7"/>
  <c r="BO21" i="7"/>
  <c r="BO22" i="7" l="1"/>
  <c r="BP22" i="7"/>
  <c r="BO23" i="7"/>
  <c r="BP23" i="7"/>
  <c r="BO25" i="7"/>
  <c r="BP25" i="7"/>
  <c r="BO26" i="7"/>
  <c r="BP26" i="7"/>
  <c r="BO27" i="7"/>
  <c r="BP27" i="7"/>
  <c r="BO28" i="7"/>
  <c r="BP28" i="7"/>
  <c r="BO31" i="7"/>
  <c r="BP31" i="7"/>
  <c r="BO32" i="7"/>
  <c r="BP32" i="7"/>
  <c r="BO33" i="7"/>
  <c r="BP33" i="7"/>
  <c r="BP21" i="7"/>
  <c r="E81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BL59" i="5"/>
  <c r="BM59" i="5"/>
  <c r="BN59" i="5"/>
  <c r="BO59" i="5"/>
  <c r="BP59" i="5"/>
  <c r="BQ59" i="5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P59" i="5"/>
  <c r="CQ59" i="5"/>
  <c r="CR59" i="5"/>
  <c r="CS59" i="5"/>
  <c r="CT59" i="5"/>
  <c r="CU59" i="5"/>
  <c r="CV59" i="5"/>
  <c r="CW59" i="5"/>
  <c r="CX59" i="5"/>
  <c r="CY59" i="5"/>
  <c r="CZ59" i="5"/>
  <c r="DA59" i="5"/>
  <c r="DB59" i="5"/>
  <c r="DC59" i="5"/>
  <c r="DD59" i="5"/>
  <c r="DE59" i="5"/>
  <c r="DF59" i="5"/>
  <c r="DG59" i="5"/>
  <c r="DH59" i="5"/>
  <c r="DI59" i="5"/>
  <c r="DJ59" i="5"/>
  <c r="DK59" i="5"/>
  <c r="DL59" i="5"/>
  <c r="DM59" i="5"/>
  <c r="DN59" i="5"/>
  <c r="DO59" i="5"/>
  <c r="DP59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BK60" i="5"/>
  <c r="BL60" i="5"/>
  <c r="BM60" i="5"/>
  <c r="BN60" i="5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P60" i="5"/>
  <c r="CQ60" i="5"/>
  <c r="CR60" i="5"/>
  <c r="CS60" i="5"/>
  <c r="CT60" i="5"/>
  <c r="CU60" i="5"/>
  <c r="CV60" i="5"/>
  <c r="CW60" i="5"/>
  <c r="CX60" i="5"/>
  <c r="CY60" i="5"/>
  <c r="CZ60" i="5"/>
  <c r="DA60" i="5"/>
  <c r="DB60" i="5"/>
  <c r="DC60" i="5"/>
  <c r="DD60" i="5"/>
  <c r="DE60" i="5"/>
  <c r="DF60" i="5"/>
  <c r="DG60" i="5"/>
  <c r="DH60" i="5"/>
  <c r="DI60" i="5"/>
  <c r="DJ60" i="5"/>
  <c r="DK60" i="5"/>
  <c r="DL60" i="5"/>
  <c r="DM60" i="5"/>
  <c r="DN60" i="5"/>
  <c r="DO60" i="5"/>
  <c r="DP60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BL61" i="5"/>
  <c r="BM61" i="5"/>
  <c r="BN61" i="5"/>
  <c r="BO61" i="5"/>
  <c r="BP61" i="5"/>
  <c r="BQ61" i="5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CP61" i="5"/>
  <c r="CQ61" i="5"/>
  <c r="CR61" i="5"/>
  <c r="CS61" i="5"/>
  <c r="CT61" i="5"/>
  <c r="CU61" i="5"/>
  <c r="CV61" i="5"/>
  <c r="CW61" i="5"/>
  <c r="CX61" i="5"/>
  <c r="CY61" i="5"/>
  <c r="CZ61" i="5"/>
  <c r="DA61" i="5"/>
  <c r="DB61" i="5"/>
  <c r="DC61" i="5"/>
  <c r="DD61" i="5"/>
  <c r="DE61" i="5"/>
  <c r="DF61" i="5"/>
  <c r="DG61" i="5"/>
  <c r="DH61" i="5"/>
  <c r="DI61" i="5"/>
  <c r="DJ61" i="5"/>
  <c r="DK61" i="5"/>
  <c r="DL61" i="5"/>
  <c r="DM61" i="5"/>
  <c r="DN61" i="5"/>
  <c r="DO61" i="5"/>
  <c r="DP61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BL62" i="5"/>
  <c r="BM62" i="5"/>
  <c r="BN62" i="5"/>
  <c r="BO62" i="5"/>
  <c r="BP62" i="5"/>
  <c r="BQ62" i="5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CP62" i="5"/>
  <c r="CQ62" i="5"/>
  <c r="CR62" i="5"/>
  <c r="CS62" i="5"/>
  <c r="CT62" i="5"/>
  <c r="CU62" i="5"/>
  <c r="CV62" i="5"/>
  <c r="CW62" i="5"/>
  <c r="CX62" i="5"/>
  <c r="CY62" i="5"/>
  <c r="CZ62" i="5"/>
  <c r="DA62" i="5"/>
  <c r="DB62" i="5"/>
  <c r="DC62" i="5"/>
  <c r="DD62" i="5"/>
  <c r="DE62" i="5"/>
  <c r="DF62" i="5"/>
  <c r="DG62" i="5"/>
  <c r="DH62" i="5"/>
  <c r="DI62" i="5"/>
  <c r="DJ62" i="5"/>
  <c r="DK62" i="5"/>
  <c r="DL62" i="5"/>
  <c r="DM62" i="5"/>
  <c r="DN62" i="5"/>
  <c r="DO62" i="5"/>
  <c r="DP62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J63" i="5"/>
  <c r="BK63" i="5"/>
  <c r="BL63" i="5"/>
  <c r="BM63" i="5"/>
  <c r="BN63" i="5"/>
  <c r="BO63" i="5"/>
  <c r="BP63" i="5"/>
  <c r="BQ63" i="5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CS63" i="5"/>
  <c r="CT63" i="5"/>
  <c r="CU63" i="5"/>
  <c r="CV63" i="5"/>
  <c r="CW63" i="5"/>
  <c r="CX63" i="5"/>
  <c r="CY63" i="5"/>
  <c r="CZ63" i="5"/>
  <c r="DA63" i="5"/>
  <c r="DB63" i="5"/>
  <c r="DC63" i="5"/>
  <c r="DD63" i="5"/>
  <c r="DE63" i="5"/>
  <c r="DF63" i="5"/>
  <c r="DG63" i="5"/>
  <c r="DH63" i="5"/>
  <c r="DI63" i="5"/>
  <c r="DJ63" i="5"/>
  <c r="DK63" i="5"/>
  <c r="DL63" i="5"/>
  <c r="DM63" i="5"/>
  <c r="DN63" i="5"/>
  <c r="DO63" i="5"/>
  <c r="DP63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BD64" i="5"/>
  <c r="BE64" i="5"/>
  <c r="BF64" i="5"/>
  <c r="BG64" i="5"/>
  <c r="BH64" i="5"/>
  <c r="BI64" i="5"/>
  <c r="BJ64" i="5"/>
  <c r="BK64" i="5"/>
  <c r="BL64" i="5"/>
  <c r="BM64" i="5"/>
  <c r="BN64" i="5"/>
  <c r="BO64" i="5"/>
  <c r="BP64" i="5"/>
  <c r="BQ64" i="5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CP64" i="5"/>
  <c r="CQ64" i="5"/>
  <c r="CR64" i="5"/>
  <c r="CS64" i="5"/>
  <c r="CT64" i="5"/>
  <c r="CU64" i="5"/>
  <c r="CV64" i="5"/>
  <c r="CW64" i="5"/>
  <c r="CX64" i="5"/>
  <c r="CY64" i="5"/>
  <c r="CZ64" i="5"/>
  <c r="DA64" i="5"/>
  <c r="DB64" i="5"/>
  <c r="DC64" i="5"/>
  <c r="DD64" i="5"/>
  <c r="DE64" i="5"/>
  <c r="DF64" i="5"/>
  <c r="DG64" i="5"/>
  <c r="DH64" i="5"/>
  <c r="DI64" i="5"/>
  <c r="DJ64" i="5"/>
  <c r="DK64" i="5"/>
  <c r="DL64" i="5"/>
  <c r="DM64" i="5"/>
  <c r="DN64" i="5"/>
  <c r="DO64" i="5"/>
  <c r="DP64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AS65" i="5"/>
  <c r="AT65" i="5"/>
  <c r="AU65" i="5"/>
  <c r="AV65" i="5"/>
  <c r="AW65" i="5"/>
  <c r="AX65" i="5"/>
  <c r="AY65" i="5"/>
  <c r="AZ65" i="5"/>
  <c r="BA65" i="5"/>
  <c r="BB65" i="5"/>
  <c r="BC65" i="5"/>
  <c r="BD65" i="5"/>
  <c r="BE65" i="5"/>
  <c r="BF65" i="5"/>
  <c r="BG65" i="5"/>
  <c r="BH65" i="5"/>
  <c r="BI65" i="5"/>
  <c r="BJ65" i="5"/>
  <c r="BK65" i="5"/>
  <c r="BL65" i="5"/>
  <c r="BM65" i="5"/>
  <c r="BN65" i="5"/>
  <c r="BO65" i="5"/>
  <c r="BP65" i="5"/>
  <c r="BQ65" i="5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CP65" i="5"/>
  <c r="CQ65" i="5"/>
  <c r="CR65" i="5"/>
  <c r="CS65" i="5"/>
  <c r="CT65" i="5"/>
  <c r="CU65" i="5"/>
  <c r="CV65" i="5"/>
  <c r="CW65" i="5"/>
  <c r="CX65" i="5"/>
  <c r="CY65" i="5"/>
  <c r="CZ65" i="5"/>
  <c r="DA65" i="5"/>
  <c r="DB65" i="5"/>
  <c r="DC65" i="5"/>
  <c r="DD65" i="5"/>
  <c r="DE65" i="5"/>
  <c r="DF65" i="5"/>
  <c r="DG65" i="5"/>
  <c r="DH65" i="5"/>
  <c r="DI65" i="5"/>
  <c r="DJ65" i="5"/>
  <c r="DK65" i="5"/>
  <c r="DL65" i="5"/>
  <c r="DM65" i="5"/>
  <c r="DN65" i="5"/>
  <c r="DO65" i="5"/>
  <c r="DP65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E85" i="5" s="1"/>
  <c r="BF66" i="5"/>
  <c r="BG66" i="5"/>
  <c r="BH66" i="5"/>
  <c r="BI66" i="5"/>
  <c r="BJ66" i="5"/>
  <c r="BK66" i="5"/>
  <c r="BL66" i="5"/>
  <c r="BM66" i="5"/>
  <c r="BN66" i="5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CP66" i="5"/>
  <c r="CQ66" i="5"/>
  <c r="CR66" i="5"/>
  <c r="CS66" i="5"/>
  <c r="CT66" i="5"/>
  <c r="CU66" i="5"/>
  <c r="CV66" i="5"/>
  <c r="CW66" i="5"/>
  <c r="CX66" i="5"/>
  <c r="CY66" i="5"/>
  <c r="CZ66" i="5"/>
  <c r="DA66" i="5"/>
  <c r="DB66" i="5"/>
  <c r="DC66" i="5"/>
  <c r="DD66" i="5"/>
  <c r="DE66" i="5"/>
  <c r="DF66" i="5"/>
  <c r="DG66" i="5"/>
  <c r="DH66" i="5"/>
  <c r="DI66" i="5"/>
  <c r="DJ66" i="5"/>
  <c r="DK66" i="5"/>
  <c r="DL66" i="5"/>
  <c r="DM66" i="5"/>
  <c r="DN66" i="5"/>
  <c r="DO66" i="5"/>
  <c r="DP66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AS67" i="5"/>
  <c r="AT67" i="5"/>
  <c r="AU67" i="5"/>
  <c r="AV67" i="5"/>
  <c r="AW67" i="5"/>
  <c r="AX67" i="5"/>
  <c r="AY67" i="5"/>
  <c r="AZ67" i="5"/>
  <c r="BA67" i="5"/>
  <c r="BB67" i="5"/>
  <c r="BC67" i="5"/>
  <c r="BD67" i="5"/>
  <c r="BE67" i="5"/>
  <c r="BF67" i="5"/>
  <c r="BG67" i="5"/>
  <c r="BH67" i="5"/>
  <c r="BI67" i="5"/>
  <c r="BJ67" i="5"/>
  <c r="BK67" i="5"/>
  <c r="BL67" i="5"/>
  <c r="BM67" i="5"/>
  <c r="BN67" i="5"/>
  <c r="BO67" i="5"/>
  <c r="BP67" i="5"/>
  <c r="BQ67" i="5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CP67" i="5"/>
  <c r="CQ67" i="5"/>
  <c r="CR67" i="5"/>
  <c r="CS67" i="5"/>
  <c r="CT67" i="5"/>
  <c r="CU67" i="5"/>
  <c r="CV67" i="5"/>
  <c r="CW67" i="5"/>
  <c r="CX67" i="5"/>
  <c r="CY67" i="5"/>
  <c r="CZ67" i="5"/>
  <c r="DA67" i="5"/>
  <c r="DB67" i="5"/>
  <c r="DC67" i="5"/>
  <c r="DD67" i="5"/>
  <c r="DE67" i="5"/>
  <c r="DF67" i="5"/>
  <c r="DG67" i="5"/>
  <c r="DH67" i="5"/>
  <c r="DI67" i="5"/>
  <c r="DJ67" i="5"/>
  <c r="DK67" i="5"/>
  <c r="DL67" i="5"/>
  <c r="DM67" i="5"/>
  <c r="DN67" i="5"/>
  <c r="DO67" i="5"/>
  <c r="DP67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AR68" i="5"/>
  <c r="AS68" i="5"/>
  <c r="AT68" i="5"/>
  <c r="AU68" i="5"/>
  <c r="AV68" i="5"/>
  <c r="AW68" i="5"/>
  <c r="AX68" i="5"/>
  <c r="AY68" i="5"/>
  <c r="AZ68" i="5"/>
  <c r="BA68" i="5"/>
  <c r="BB68" i="5"/>
  <c r="BC68" i="5"/>
  <c r="BD68" i="5"/>
  <c r="BE68" i="5"/>
  <c r="BF68" i="5"/>
  <c r="BG68" i="5"/>
  <c r="BH68" i="5"/>
  <c r="BI68" i="5"/>
  <c r="BJ68" i="5"/>
  <c r="BK68" i="5"/>
  <c r="BL68" i="5"/>
  <c r="BM68" i="5"/>
  <c r="BN68" i="5"/>
  <c r="BO68" i="5"/>
  <c r="BP68" i="5"/>
  <c r="BQ68" i="5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CP68" i="5"/>
  <c r="CQ68" i="5"/>
  <c r="CR68" i="5"/>
  <c r="CS68" i="5"/>
  <c r="CT68" i="5"/>
  <c r="CU68" i="5"/>
  <c r="CV68" i="5"/>
  <c r="CW68" i="5"/>
  <c r="CX68" i="5"/>
  <c r="CY68" i="5"/>
  <c r="CZ68" i="5"/>
  <c r="DA68" i="5"/>
  <c r="DB68" i="5"/>
  <c r="DC68" i="5"/>
  <c r="DD68" i="5"/>
  <c r="DE68" i="5"/>
  <c r="DF68" i="5"/>
  <c r="DG68" i="5"/>
  <c r="DH68" i="5"/>
  <c r="DI68" i="5"/>
  <c r="DJ68" i="5"/>
  <c r="DK68" i="5"/>
  <c r="DL68" i="5"/>
  <c r="DM68" i="5"/>
  <c r="DN68" i="5"/>
  <c r="DO68" i="5"/>
  <c r="DP68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AR69" i="5"/>
  <c r="AS69" i="5"/>
  <c r="AT69" i="5"/>
  <c r="AU69" i="5"/>
  <c r="AV69" i="5"/>
  <c r="AW69" i="5"/>
  <c r="AX69" i="5"/>
  <c r="AY69" i="5"/>
  <c r="AZ69" i="5"/>
  <c r="BA69" i="5"/>
  <c r="BB69" i="5"/>
  <c r="BC69" i="5"/>
  <c r="BD69" i="5"/>
  <c r="BE69" i="5"/>
  <c r="BF69" i="5"/>
  <c r="BG69" i="5"/>
  <c r="BH69" i="5"/>
  <c r="BI69" i="5"/>
  <c r="BJ69" i="5"/>
  <c r="BK69" i="5"/>
  <c r="BL69" i="5"/>
  <c r="BM69" i="5"/>
  <c r="BN69" i="5"/>
  <c r="BO69" i="5"/>
  <c r="BP69" i="5"/>
  <c r="BQ69" i="5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CP69" i="5"/>
  <c r="CQ69" i="5"/>
  <c r="CR69" i="5"/>
  <c r="CS69" i="5"/>
  <c r="CT69" i="5"/>
  <c r="CU69" i="5"/>
  <c r="CV69" i="5"/>
  <c r="CW69" i="5"/>
  <c r="CX69" i="5"/>
  <c r="CY69" i="5"/>
  <c r="CZ69" i="5"/>
  <c r="DA69" i="5"/>
  <c r="DB69" i="5"/>
  <c r="DC69" i="5"/>
  <c r="DD69" i="5"/>
  <c r="DE69" i="5"/>
  <c r="DF69" i="5"/>
  <c r="DG69" i="5"/>
  <c r="DH69" i="5"/>
  <c r="DI69" i="5"/>
  <c r="DJ69" i="5"/>
  <c r="DK69" i="5"/>
  <c r="DL69" i="5"/>
  <c r="DM69" i="5"/>
  <c r="DN69" i="5"/>
  <c r="DO69" i="5"/>
  <c r="DP69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Q70" i="5"/>
  <c r="AR70" i="5"/>
  <c r="AS70" i="5"/>
  <c r="AT70" i="5"/>
  <c r="AU70" i="5"/>
  <c r="AV70" i="5"/>
  <c r="AW70" i="5"/>
  <c r="AX70" i="5"/>
  <c r="AY70" i="5"/>
  <c r="AZ70" i="5"/>
  <c r="BA70" i="5"/>
  <c r="BB70" i="5"/>
  <c r="BC70" i="5"/>
  <c r="BD70" i="5"/>
  <c r="BE70" i="5"/>
  <c r="E89" i="5" s="1"/>
  <c r="BF70" i="5"/>
  <c r="BG70" i="5"/>
  <c r="BH70" i="5"/>
  <c r="BI70" i="5"/>
  <c r="BJ70" i="5"/>
  <c r="BK70" i="5"/>
  <c r="BL70" i="5"/>
  <c r="BM70" i="5"/>
  <c r="BN70" i="5"/>
  <c r="BO70" i="5"/>
  <c r="BP70" i="5"/>
  <c r="BQ70" i="5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P70" i="5"/>
  <c r="CQ70" i="5"/>
  <c r="CR70" i="5"/>
  <c r="CS70" i="5"/>
  <c r="CT70" i="5"/>
  <c r="CU70" i="5"/>
  <c r="CV70" i="5"/>
  <c r="CW70" i="5"/>
  <c r="CX70" i="5"/>
  <c r="CY70" i="5"/>
  <c r="CZ70" i="5"/>
  <c r="DA70" i="5"/>
  <c r="DB70" i="5"/>
  <c r="DC70" i="5"/>
  <c r="DD70" i="5"/>
  <c r="DE70" i="5"/>
  <c r="DF70" i="5"/>
  <c r="DG70" i="5"/>
  <c r="DH70" i="5"/>
  <c r="DI70" i="5"/>
  <c r="DJ70" i="5"/>
  <c r="DK70" i="5"/>
  <c r="DL70" i="5"/>
  <c r="DM70" i="5"/>
  <c r="DN70" i="5"/>
  <c r="DO70" i="5"/>
  <c r="DP70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P71" i="5"/>
  <c r="CQ71" i="5"/>
  <c r="CR71" i="5"/>
  <c r="CS71" i="5"/>
  <c r="CT71" i="5"/>
  <c r="CU71" i="5"/>
  <c r="CV71" i="5"/>
  <c r="CW71" i="5"/>
  <c r="CX71" i="5"/>
  <c r="CY71" i="5"/>
  <c r="CZ71" i="5"/>
  <c r="DA71" i="5"/>
  <c r="DB71" i="5"/>
  <c r="DC71" i="5"/>
  <c r="DD71" i="5"/>
  <c r="DE71" i="5"/>
  <c r="DF71" i="5"/>
  <c r="DG71" i="5"/>
  <c r="DH71" i="5"/>
  <c r="DI71" i="5"/>
  <c r="DJ71" i="5"/>
  <c r="DK71" i="5"/>
  <c r="DL71" i="5"/>
  <c r="DM71" i="5"/>
  <c r="DN71" i="5"/>
  <c r="DO71" i="5"/>
  <c r="DP71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BL58" i="5"/>
  <c r="BM58" i="5"/>
  <c r="BN58" i="5"/>
  <c r="BO58" i="5"/>
  <c r="BP58" i="5"/>
  <c r="BQ58" i="5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CS58" i="5"/>
  <c r="CT58" i="5"/>
  <c r="CU58" i="5"/>
  <c r="CV58" i="5"/>
  <c r="CW58" i="5"/>
  <c r="CX58" i="5"/>
  <c r="CY58" i="5"/>
  <c r="CZ58" i="5"/>
  <c r="DA58" i="5"/>
  <c r="DB58" i="5"/>
  <c r="DC58" i="5"/>
  <c r="DD58" i="5"/>
  <c r="DE58" i="5"/>
  <c r="DF58" i="5"/>
  <c r="DG58" i="5"/>
  <c r="DH58" i="5"/>
  <c r="DI58" i="5"/>
  <c r="DJ58" i="5"/>
  <c r="DK58" i="5"/>
  <c r="DL58" i="5"/>
  <c r="DM58" i="5"/>
  <c r="DN58" i="5"/>
  <c r="DO58" i="5"/>
  <c r="DP58" i="5"/>
  <c r="I58" i="5"/>
  <c r="E47" i="5"/>
  <c r="AK27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DN23" i="5"/>
  <c r="DO23" i="5"/>
  <c r="DP23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CX24" i="5"/>
  <c r="CY24" i="5"/>
  <c r="CZ24" i="5"/>
  <c r="DA24" i="5"/>
  <c r="DB24" i="5"/>
  <c r="DC24" i="5"/>
  <c r="DD24" i="5"/>
  <c r="DE24" i="5"/>
  <c r="DF24" i="5"/>
  <c r="DG24" i="5"/>
  <c r="DH24" i="5"/>
  <c r="DI24" i="5"/>
  <c r="DJ24" i="5"/>
  <c r="DK24" i="5"/>
  <c r="DL24" i="5"/>
  <c r="DM24" i="5"/>
  <c r="DN24" i="5"/>
  <c r="DO24" i="5"/>
  <c r="DP24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F44" i="5" s="1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N25" i="5"/>
  <c r="DO25" i="5"/>
  <c r="DP25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N28" i="5"/>
  <c r="DO28" i="5"/>
  <c r="DP28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DA29" i="5"/>
  <c r="DB29" i="5"/>
  <c r="DC29" i="5"/>
  <c r="DD29" i="5"/>
  <c r="DE29" i="5"/>
  <c r="DF29" i="5"/>
  <c r="DG29" i="5"/>
  <c r="DH29" i="5"/>
  <c r="DI29" i="5"/>
  <c r="DJ29" i="5"/>
  <c r="DK29" i="5"/>
  <c r="DL29" i="5"/>
  <c r="DM29" i="5"/>
  <c r="DN29" i="5"/>
  <c r="DO29" i="5"/>
  <c r="DP29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E49" i="5" s="1"/>
  <c r="BC30" i="5"/>
  <c r="BD30" i="5"/>
  <c r="BE30" i="5"/>
  <c r="BF30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DA30" i="5"/>
  <c r="DB30" i="5"/>
  <c r="DC30" i="5"/>
  <c r="DD30" i="5"/>
  <c r="DE30" i="5"/>
  <c r="DF30" i="5"/>
  <c r="DG30" i="5"/>
  <c r="DH30" i="5"/>
  <c r="DI30" i="5"/>
  <c r="DJ30" i="5"/>
  <c r="DK30" i="5"/>
  <c r="DL30" i="5"/>
  <c r="DM30" i="5"/>
  <c r="DN30" i="5"/>
  <c r="DO30" i="5"/>
  <c r="DP30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DN31" i="5"/>
  <c r="DO31" i="5"/>
  <c r="DP31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E51" i="5" s="1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S32" i="5"/>
  <c r="CT32" i="5"/>
  <c r="CU32" i="5"/>
  <c r="CV32" i="5"/>
  <c r="CW32" i="5"/>
  <c r="CX32" i="5"/>
  <c r="CY32" i="5"/>
  <c r="CZ32" i="5"/>
  <c r="DA32" i="5"/>
  <c r="DB32" i="5"/>
  <c r="DC32" i="5"/>
  <c r="DD32" i="5"/>
  <c r="DE32" i="5"/>
  <c r="DF32" i="5"/>
  <c r="DG32" i="5"/>
  <c r="DH32" i="5"/>
  <c r="DI32" i="5"/>
  <c r="DJ32" i="5"/>
  <c r="DK32" i="5"/>
  <c r="DL32" i="5"/>
  <c r="DM32" i="5"/>
  <c r="DN32" i="5"/>
  <c r="DO32" i="5"/>
  <c r="DP32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CO33" i="5"/>
  <c r="CP33" i="5"/>
  <c r="CQ33" i="5"/>
  <c r="CR33" i="5"/>
  <c r="CS33" i="5"/>
  <c r="CT33" i="5"/>
  <c r="CU33" i="5"/>
  <c r="CV33" i="5"/>
  <c r="CW33" i="5"/>
  <c r="CX33" i="5"/>
  <c r="CY33" i="5"/>
  <c r="CZ33" i="5"/>
  <c r="DA33" i="5"/>
  <c r="DB33" i="5"/>
  <c r="DC33" i="5"/>
  <c r="DD33" i="5"/>
  <c r="DE33" i="5"/>
  <c r="DF33" i="5"/>
  <c r="DG33" i="5"/>
  <c r="DH33" i="5"/>
  <c r="DI33" i="5"/>
  <c r="DJ33" i="5"/>
  <c r="DK33" i="5"/>
  <c r="DL33" i="5"/>
  <c r="DM33" i="5"/>
  <c r="DN33" i="5"/>
  <c r="DO33" i="5"/>
  <c r="DP33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CS34" i="5"/>
  <c r="CT34" i="5"/>
  <c r="CU34" i="5"/>
  <c r="CV34" i="5"/>
  <c r="CW34" i="5"/>
  <c r="CX34" i="5"/>
  <c r="CY34" i="5"/>
  <c r="CZ34" i="5"/>
  <c r="DA34" i="5"/>
  <c r="DB34" i="5"/>
  <c r="DC34" i="5"/>
  <c r="DD34" i="5"/>
  <c r="DE34" i="5"/>
  <c r="DF34" i="5"/>
  <c r="DG34" i="5"/>
  <c r="DH34" i="5"/>
  <c r="DI34" i="5"/>
  <c r="DJ34" i="5"/>
  <c r="DK34" i="5"/>
  <c r="DL34" i="5"/>
  <c r="DM34" i="5"/>
  <c r="DN34" i="5"/>
  <c r="DO34" i="5"/>
  <c r="DP34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DA35" i="5"/>
  <c r="DB35" i="5"/>
  <c r="DC35" i="5"/>
  <c r="DD35" i="5"/>
  <c r="DE35" i="5"/>
  <c r="DF35" i="5"/>
  <c r="DG35" i="5"/>
  <c r="DH35" i="5"/>
  <c r="DI35" i="5"/>
  <c r="DJ35" i="5"/>
  <c r="DK35" i="5"/>
  <c r="DL35" i="5"/>
  <c r="DM35" i="5"/>
  <c r="DN35" i="5"/>
  <c r="DO35" i="5"/>
  <c r="DP35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E55" i="5" s="1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CS36" i="5"/>
  <c r="CT36" i="5"/>
  <c r="CU36" i="5"/>
  <c r="CV36" i="5"/>
  <c r="CW36" i="5"/>
  <c r="CX36" i="5"/>
  <c r="CY36" i="5"/>
  <c r="CZ36" i="5"/>
  <c r="DA36" i="5"/>
  <c r="DB36" i="5"/>
  <c r="DC36" i="5"/>
  <c r="DD36" i="5"/>
  <c r="DE36" i="5"/>
  <c r="DF36" i="5"/>
  <c r="DG36" i="5"/>
  <c r="DH36" i="5"/>
  <c r="DI36" i="5"/>
  <c r="DJ36" i="5"/>
  <c r="DK36" i="5"/>
  <c r="DL36" i="5"/>
  <c r="DM36" i="5"/>
  <c r="DN36" i="5"/>
  <c r="DO36" i="5"/>
  <c r="DP36" i="5"/>
  <c r="E24" i="5"/>
  <c r="E25" i="5"/>
  <c r="E26" i="5"/>
  <c r="E27" i="5"/>
  <c r="E28" i="5"/>
  <c r="E29" i="5"/>
  <c r="E30" i="5"/>
  <c r="E31" i="5"/>
  <c r="E32" i="5"/>
  <c r="E34" i="5"/>
  <c r="E36" i="5"/>
  <c r="E23" i="5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32" i="1"/>
  <c r="D26" i="1"/>
  <c r="F28" i="1"/>
  <c r="F36" i="1" s="1"/>
  <c r="E28" i="1"/>
  <c r="G28" i="1"/>
  <c r="G36" i="1" s="1"/>
  <c r="H28" i="1"/>
  <c r="I28" i="1"/>
  <c r="J36" i="1" s="1"/>
  <c r="J28" i="1"/>
  <c r="K28" i="1"/>
  <c r="K36" i="1" s="1"/>
  <c r="L28" i="1"/>
  <c r="M28" i="1"/>
  <c r="N36" i="1" s="1"/>
  <c r="N28" i="1"/>
  <c r="O28" i="1"/>
  <c r="O36" i="1" s="1"/>
  <c r="P28" i="1"/>
  <c r="Q28" i="1"/>
  <c r="R36" i="1" s="1"/>
  <c r="R28" i="1"/>
  <c r="S28" i="1"/>
  <c r="S36" i="1" s="1"/>
  <c r="T28" i="1"/>
  <c r="U28" i="1"/>
  <c r="V36" i="1" s="1"/>
  <c r="V28" i="1"/>
  <c r="W28" i="1"/>
  <c r="W36" i="1" s="1"/>
  <c r="X28" i="1"/>
  <c r="Y28" i="1"/>
  <c r="Z36" i="1" s="1"/>
  <c r="Z28" i="1"/>
  <c r="AA28" i="1"/>
  <c r="AA36" i="1" s="1"/>
  <c r="AB28" i="1"/>
  <c r="AC28" i="1"/>
  <c r="AD36" i="1" s="1"/>
  <c r="AD28" i="1"/>
  <c r="AE28" i="1"/>
  <c r="AE36" i="1" s="1"/>
  <c r="AF28" i="1"/>
  <c r="AG28" i="1"/>
  <c r="AH36" i="1" s="1"/>
  <c r="AH28" i="1"/>
  <c r="AI28" i="1"/>
  <c r="AI36" i="1" s="1"/>
  <c r="AJ28" i="1"/>
  <c r="AK28" i="1"/>
  <c r="AL36" i="1" s="1"/>
  <c r="AL28" i="1"/>
  <c r="AM28" i="1"/>
  <c r="AM36" i="1" s="1"/>
  <c r="AN28" i="1"/>
  <c r="AO28" i="1"/>
  <c r="AP36" i="1" s="1"/>
  <c r="AP28" i="1"/>
  <c r="AQ28" i="1"/>
  <c r="AQ36" i="1" s="1"/>
  <c r="AR28" i="1"/>
  <c r="AS28" i="1"/>
  <c r="AT36" i="1" s="1"/>
  <c r="AT28" i="1"/>
  <c r="AU28" i="1"/>
  <c r="AU36" i="1" s="1"/>
  <c r="AV28" i="1"/>
  <c r="AW28" i="1"/>
  <c r="AX36" i="1" s="1"/>
  <c r="AX28" i="1"/>
  <c r="AY28" i="1"/>
  <c r="AY36" i="1" s="1"/>
  <c r="AZ28" i="1"/>
  <c r="BA28" i="1"/>
  <c r="BB36" i="1" s="1"/>
  <c r="BB28" i="1"/>
  <c r="BC28" i="1"/>
  <c r="BC36" i="1" s="1"/>
  <c r="BD28" i="1"/>
  <c r="BD36" i="1" s="1"/>
  <c r="BE28" i="1"/>
  <c r="BE36" i="1" s="1"/>
  <c r="BF28" i="1"/>
  <c r="BG28" i="1"/>
  <c r="BG36" i="1" s="1"/>
  <c r="BH28" i="1"/>
  <c r="BH36" i="1" s="1"/>
  <c r="BI28" i="1"/>
  <c r="BI36" i="1" s="1"/>
  <c r="BJ28" i="1"/>
  <c r="BK28" i="1"/>
  <c r="BK36" i="1" s="1"/>
  <c r="BL28" i="1"/>
  <c r="BL36" i="1" s="1"/>
  <c r="BM28" i="1"/>
  <c r="BM36" i="1" s="1"/>
  <c r="BN28" i="1"/>
  <c r="BO28" i="1"/>
  <c r="BO36" i="1" s="1"/>
  <c r="BP28" i="1"/>
  <c r="BP36" i="1" s="1"/>
  <c r="BQ28" i="1"/>
  <c r="BQ36" i="1" s="1"/>
  <c r="BR28" i="1"/>
  <c r="BS28" i="1"/>
  <c r="BS36" i="1" s="1"/>
  <c r="BT28" i="1"/>
  <c r="BT36" i="1" s="1"/>
  <c r="BU28" i="1"/>
  <c r="BU36" i="1" s="1"/>
  <c r="BV28" i="1"/>
  <c r="BW28" i="1"/>
  <c r="BW36" i="1" s="1"/>
  <c r="BX28" i="1"/>
  <c r="BX36" i="1" s="1"/>
  <c r="BY28" i="1"/>
  <c r="BY36" i="1" s="1"/>
  <c r="BZ28" i="1"/>
  <c r="CA28" i="1"/>
  <c r="CA36" i="1" s="1"/>
  <c r="CB28" i="1"/>
  <c r="CB36" i="1" s="1"/>
  <c r="CC28" i="1"/>
  <c r="CC36" i="1" s="1"/>
  <c r="CD28" i="1"/>
  <c r="CE28" i="1"/>
  <c r="CE36" i="1" s="1"/>
  <c r="CF28" i="1"/>
  <c r="CF36" i="1" s="1"/>
  <c r="CG28" i="1"/>
  <c r="CG36" i="1" s="1"/>
  <c r="CH28" i="1"/>
  <c r="CI28" i="1"/>
  <c r="CI36" i="1" s="1"/>
  <c r="CJ28" i="1"/>
  <c r="CJ36" i="1" s="1"/>
  <c r="CK28" i="1"/>
  <c r="CK36" i="1" s="1"/>
  <c r="CL28" i="1"/>
  <c r="CM28" i="1"/>
  <c r="CM36" i="1" s="1"/>
  <c r="CN28" i="1"/>
  <c r="CN36" i="1" s="1"/>
  <c r="CO28" i="1"/>
  <c r="CO36" i="1" s="1"/>
  <c r="CP28" i="1"/>
  <c r="CQ28" i="1"/>
  <c r="CQ36" i="1" s="1"/>
  <c r="CR28" i="1"/>
  <c r="CR36" i="1" s="1"/>
  <c r="CS28" i="1"/>
  <c r="CS36" i="1" s="1"/>
  <c r="CT28" i="1"/>
  <c r="CU28" i="1"/>
  <c r="CU36" i="1" s="1"/>
  <c r="CV28" i="1"/>
  <c r="CV36" i="1" s="1"/>
  <c r="CW28" i="1"/>
  <c r="CW36" i="1" s="1"/>
  <c r="CX28" i="1"/>
  <c r="CY28" i="1"/>
  <c r="CY36" i="1" s="1"/>
  <c r="CZ28" i="1"/>
  <c r="CZ36" i="1" s="1"/>
  <c r="DA28" i="1"/>
  <c r="DA36" i="1" s="1"/>
  <c r="DB28" i="1"/>
  <c r="DC28" i="1"/>
  <c r="DC36" i="1" s="1"/>
  <c r="DD28" i="1"/>
  <c r="DD36" i="1" s="1"/>
  <c r="DE28" i="1"/>
  <c r="DE36" i="1" s="1"/>
  <c r="DF28" i="1"/>
  <c r="DG28" i="1"/>
  <c r="DG36" i="1" s="1"/>
  <c r="DH28" i="1"/>
  <c r="DH36" i="1" s="1"/>
  <c r="DI28" i="1"/>
  <c r="DI36" i="1" s="1"/>
  <c r="DJ28" i="1"/>
  <c r="DK28" i="1"/>
  <c r="DK36" i="1" s="1"/>
  <c r="DL28" i="1"/>
  <c r="DL36" i="1" s="1"/>
  <c r="DM28" i="1"/>
  <c r="DM36" i="1" s="1"/>
  <c r="DN28" i="1"/>
  <c r="DO28" i="1"/>
  <c r="DO36" i="1" s="1"/>
  <c r="DP28" i="1"/>
  <c r="DP36" i="1" s="1"/>
  <c r="F29" i="1"/>
  <c r="F37" i="1" s="1"/>
  <c r="E29" i="1"/>
  <c r="G29" i="1"/>
  <c r="H29" i="1"/>
  <c r="H37" i="1"/>
  <c r="I29" i="1"/>
  <c r="I37" i="1"/>
  <c r="J29" i="1"/>
  <c r="J37" i="1" s="1"/>
  <c r="K29" i="1"/>
  <c r="L29" i="1"/>
  <c r="L37" i="1"/>
  <c r="M29" i="1"/>
  <c r="M37" i="1"/>
  <c r="N29" i="1"/>
  <c r="N37" i="1" s="1"/>
  <c r="O29" i="1"/>
  <c r="P29" i="1"/>
  <c r="P37" i="1"/>
  <c r="Q29" i="1"/>
  <c r="Q37" i="1"/>
  <c r="R29" i="1"/>
  <c r="R37" i="1" s="1"/>
  <c r="S29" i="1"/>
  <c r="T29" i="1"/>
  <c r="T37" i="1"/>
  <c r="U29" i="1"/>
  <c r="U37" i="1"/>
  <c r="V29" i="1"/>
  <c r="V37" i="1" s="1"/>
  <c r="W29" i="1"/>
  <c r="X29" i="1"/>
  <c r="X37" i="1"/>
  <c r="Y29" i="1"/>
  <c r="Y37" i="1"/>
  <c r="Z29" i="1"/>
  <c r="Z37" i="1" s="1"/>
  <c r="AA29" i="1"/>
  <c r="AB29" i="1"/>
  <c r="AB37" i="1"/>
  <c r="AC29" i="1"/>
  <c r="AC37" i="1"/>
  <c r="AD29" i="1"/>
  <c r="AD37" i="1" s="1"/>
  <c r="AE29" i="1"/>
  <c r="AF29" i="1"/>
  <c r="AF37" i="1"/>
  <c r="AG29" i="1"/>
  <c r="AG37" i="1"/>
  <c r="AH29" i="1"/>
  <c r="AH37" i="1" s="1"/>
  <c r="AI29" i="1"/>
  <c r="AJ29" i="1"/>
  <c r="AJ37" i="1"/>
  <c r="AK29" i="1"/>
  <c r="AK37" i="1"/>
  <c r="AL29" i="1"/>
  <c r="AL37" i="1" s="1"/>
  <c r="AM29" i="1"/>
  <c r="AN29" i="1"/>
  <c r="AN37" i="1"/>
  <c r="AO29" i="1"/>
  <c r="AO37" i="1"/>
  <c r="AP29" i="1"/>
  <c r="AP37" i="1" s="1"/>
  <c r="AQ29" i="1"/>
  <c r="AR29" i="1"/>
  <c r="AR37" i="1"/>
  <c r="AS29" i="1"/>
  <c r="AS37" i="1"/>
  <c r="AT29" i="1"/>
  <c r="AT37" i="1" s="1"/>
  <c r="AU29" i="1"/>
  <c r="AV29" i="1"/>
  <c r="AV37" i="1"/>
  <c r="AW29" i="1"/>
  <c r="AW37" i="1"/>
  <c r="AX29" i="1"/>
  <c r="AX37" i="1" s="1"/>
  <c r="AY29" i="1"/>
  <c r="AZ29" i="1"/>
  <c r="AZ37" i="1"/>
  <c r="BA29" i="1"/>
  <c r="BA37" i="1"/>
  <c r="BB29" i="1"/>
  <c r="BB37" i="1" s="1"/>
  <c r="BC29" i="1"/>
  <c r="BD29" i="1"/>
  <c r="BD37" i="1"/>
  <c r="BE29" i="1"/>
  <c r="BE37" i="1"/>
  <c r="BF29" i="1"/>
  <c r="BF37" i="1" s="1"/>
  <c r="BG29" i="1"/>
  <c r="BH29" i="1"/>
  <c r="BH37" i="1"/>
  <c r="BI29" i="1"/>
  <c r="BI37" i="1"/>
  <c r="BJ29" i="1"/>
  <c r="BJ37" i="1" s="1"/>
  <c r="BK29" i="1"/>
  <c r="BL29" i="1"/>
  <c r="BL37" i="1"/>
  <c r="BM29" i="1"/>
  <c r="BM37" i="1"/>
  <c r="BN29" i="1"/>
  <c r="BN37" i="1" s="1"/>
  <c r="BO29" i="1"/>
  <c r="BP29" i="1"/>
  <c r="BP37" i="1"/>
  <c r="BQ29" i="1"/>
  <c r="BQ37" i="1"/>
  <c r="BR29" i="1"/>
  <c r="BR37" i="1" s="1"/>
  <c r="BS29" i="1"/>
  <c r="BT29" i="1"/>
  <c r="BT37" i="1"/>
  <c r="BU29" i="1"/>
  <c r="BU37" i="1"/>
  <c r="BV29" i="1"/>
  <c r="BV37" i="1" s="1"/>
  <c r="BW29" i="1"/>
  <c r="BX29" i="1"/>
  <c r="BX37" i="1"/>
  <c r="BY29" i="1"/>
  <c r="BY37" i="1"/>
  <c r="BZ29" i="1"/>
  <c r="BZ37" i="1" s="1"/>
  <c r="CA29" i="1"/>
  <c r="CB29" i="1"/>
  <c r="CB37" i="1"/>
  <c r="CC29" i="1"/>
  <c r="CC37" i="1"/>
  <c r="CD29" i="1"/>
  <c r="CD37" i="1" s="1"/>
  <c r="CE29" i="1"/>
  <c r="CF29" i="1"/>
  <c r="CF37" i="1"/>
  <c r="CG29" i="1"/>
  <c r="CG37" i="1"/>
  <c r="CH29" i="1"/>
  <c r="CH37" i="1" s="1"/>
  <c r="CI29" i="1"/>
  <c r="CJ29" i="1"/>
  <c r="CJ37" i="1"/>
  <c r="CK29" i="1"/>
  <c r="CK37" i="1"/>
  <c r="CL29" i="1"/>
  <c r="CL37" i="1" s="1"/>
  <c r="CM29" i="1"/>
  <c r="CN29" i="1"/>
  <c r="CN37" i="1"/>
  <c r="CO29" i="1"/>
  <c r="CO37" i="1"/>
  <c r="CP29" i="1"/>
  <c r="CP37" i="1" s="1"/>
  <c r="CQ29" i="1"/>
  <c r="CR29" i="1"/>
  <c r="CR37" i="1"/>
  <c r="CS29" i="1"/>
  <c r="CS37" i="1"/>
  <c r="CT29" i="1"/>
  <c r="CT37" i="1" s="1"/>
  <c r="CU29" i="1"/>
  <c r="CV29" i="1"/>
  <c r="CV37" i="1"/>
  <c r="CW29" i="1"/>
  <c r="CW37" i="1"/>
  <c r="CX29" i="1"/>
  <c r="CX37" i="1" s="1"/>
  <c r="CY29" i="1"/>
  <c r="CZ29" i="1"/>
  <c r="CZ37" i="1"/>
  <c r="DA29" i="1"/>
  <c r="DA37" i="1"/>
  <c r="DB29" i="1"/>
  <c r="DB37" i="1" s="1"/>
  <c r="DC29" i="1"/>
  <c r="DD29" i="1"/>
  <c r="DD37" i="1"/>
  <c r="DE29" i="1"/>
  <c r="DE37" i="1"/>
  <c r="DF29" i="1"/>
  <c r="DF37" i="1" s="1"/>
  <c r="DG29" i="1"/>
  <c r="DH29" i="1"/>
  <c r="DH37" i="1"/>
  <c r="DI29" i="1"/>
  <c r="DI37" i="1"/>
  <c r="DJ29" i="1"/>
  <c r="DJ37" i="1" s="1"/>
  <c r="DK29" i="1"/>
  <c r="DL29" i="1"/>
  <c r="DL37" i="1"/>
  <c r="DM29" i="1"/>
  <c r="DM37" i="1"/>
  <c r="DN29" i="1"/>
  <c r="DN37" i="1" s="1"/>
  <c r="DO29" i="1"/>
  <c r="DP29" i="1"/>
  <c r="DP37" i="1"/>
  <c r="F30" i="1"/>
  <c r="E30" i="1"/>
  <c r="F38" i="1" s="1"/>
  <c r="G30" i="1"/>
  <c r="G38" i="1"/>
  <c r="H30" i="1"/>
  <c r="H38" i="1" s="1"/>
  <c r="I30" i="1"/>
  <c r="I38" i="1" s="1"/>
  <c r="J30" i="1"/>
  <c r="K30" i="1"/>
  <c r="L30" i="1"/>
  <c r="L38" i="1" s="1"/>
  <c r="M30" i="1"/>
  <c r="M38" i="1" s="1"/>
  <c r="N30" i="1"/>
  <c r="O30" i="1"/>
  <c r="P30" i="1"/>
  <c r="P38" i="1" s="1"/>
  <c r="Q30" i="1"/>
  <c r="Q38" i="1" s="1"/>
  <c r="R30" i="1"/>
  <c r="S30" i="1"/>
  <c r="T30" i="1"/>
  <c r="T38" i="1" s="1"/>
  <c r="U30" i="1"/>
  <c r="U38" i="1" s="1"/>
  <c r="V30" i="1"/>
  <c r="W30" i="1"/>
  <c r="X30" i="1"/>
  <c r="X38" i="1" s="1"/>
  <c r="Y30" i="1"/>
  <c r="Y38" i="1" s="1"/>
  <c r="Z30" i="1"/>
  <c r="AA30" i="1"/>
  <c r="AB30" i="1"/>
  <c r="AB38" i="1" s="1"/>
  <c r="AC30" i="1"/>
  <c r="AC38" i="1" s="1"/>
  <c r="AD30" i="1"/>
  <c r="AE30" i="1"/>
  <c r="AF30" i="1"/>
  <c r="AF38" i="1" s="1"/>
  <c r="AG30" i="1"/>
  <c r="AG38" i="1" s="1"/>
  <c r="AH30" i="1"/>
  <c r="AI30" i="1"/>
  <c r="AJ30" i="1"/>
  <c r="AJ38" i="1" s="1"/>
  <c r="AK30" i="1"/>
  <c r="AK38" i="1" s="1"/>
  <c r="AL30" i="1"/>
  <c r="AM30" i="1"/>
  <c r="AN30" i="1"/>
  <c r="AN38" i="1" s="1"/>
  <c r="AO30" i="1"/>
  <c r="AO38" i="1" s="1"/>
  <c r="AP30" i="1"/>
  <c r="AQ30" i="1"/>
  <c r="AR30" i="1"/>
  <c r="AR38" i="1" s="1"/>
  <c r="AS30" i="1"/>
  <c r="AS38" i="1" s="1"/>
  <c r="AT30" i="1"/>
  <c r="AU30" i="1"/>
  <c r="AV30" i="1"/>
  <c r="AV38" i="1" s="1"/>
  <c r="AW30" i="1"/>
  <c r="AW38" i="1" s="1"/>
  <c r="AX30" i="1"/>
  <c r="AY30" i="1"/>
  <c r="AZ30" i="1"/>
  <c r="AZ38" i="1" s="1"/>
  <c r="BA30" i="1"/>
  <c r="BA38" i="1" s="1"/>
  <c r="BB30" i="1"/>
  <c r="BC30" i="1"/>
  <c r="BD30" i="1"/>
  <c r="BD38" i="1" s="1"/>
  <c r="BE30" i="1"/>
  <c r="BE38" i="1" s="1"/>
  <c r="BF30" i="1"/>
  <c r="BG30" i="1"/>
  <c r="BH30" i="1"/>
  <c r="BH38" i="1" s="1"/>
  <c r="BI30" i="1"/>
  <c r="BI38" i="1" s="1"/>
  <c r="BJ30" i="1"/>
  <c r="BK30" i="1"/>
  <c r="BL30" i="1"/>
  <c r="BL38" i="1" s="1"/>
  <c r="BM30" i="1"/>
  <c r="BM38" i="1" s="1"/>
  <c r="BN30" i="1"/>
  <c r="BO30" i="1"/>
  <c r="BP30" i="1"/>
  <c r="BP38" i="1" s="1"/>
  <c r="BQ30" i="1"/>
  <c r="BQ38" i="1" s="1"/>
  <c r="BR30" i="1"/>
  <c r="BS30" i="1"/>
  <c r="BT30" i="1"/>
  <c r="BT38" i="1" s="1"/>
  <c r="BU30" i="1"/>
  <c r="BU38" i="1" s="1"/>
  <c r="BV30" i="1"/>
  <c r="BW30" i="1"/>
  <c r="BX30" i="1"/>
  <c r="BX38" i="1" s="1"/>
  <c r="BY30" i="1"/>
  <c r="BY38" i="1" s="1"/>
  <c r="BZ30" i="1"/>
  <c r="CA30" i="1"/>
  <c r="CB30" i="1"/>
  <c r="CB38" i="1" s="1"/>
  <c r="CC30" i="1"/>
  <c r="CC38" i="1" s="1"/>
  <c r="CD30" i="1"/>
  <c r="CE30" i="1"/>
  <c r="CF30" i="1"/>
  <c r="CF38" i="1" s="1"/>
  <c r="CG30" i="1"/>
  <c r="CG38" i="1" s="1"/>
  <c r="CH30" i="1"/>
  <c r="CI30" i="1"/>
  <c r="CJ30" i="1"/>
  <c r="CJ38" i="1" s="1"/>
  <c r="CK30" i="1"/>
  <c r="CK38" i="1" s="1"/>
  <c r="CL30" i="1"/>
  <c r="CM30" i="1"/>
  <c r="CN30" i="1"/>
  <c r="CN38" i="1" s="1"/>
  <c r="CO30" i="1"/>
  <c r="CO38" i="1" s="1"/>
  <c r="CP30" i="1"/>
  <c r="CQ30" i="1"/>
  <c r="CR30" i="1"/>
  <c r="CR38" i="1" s="1"/>
  <c r="CS30" i="1"/>
  <c r="CS38" i="1" s="1"/>
  <c r="CT30" i="1"/>
  <c r="CU30" i="1"/>
  <c r="CV30" i="1"/>
  <c r="CV38" i="1" s="1"/>
  <c r="CW30" i="1"/>
  <c r="CW38" i="1" s="1"/>
  <c r="CX30" i="1"/>
  <c r="CY30" i="1"/>
  <c r="CZ30" i="1"/>
  <c r="CZ38" i="1" s="1"/>
  <c r="DA30" i="1"/>
  <c r="DA38" i="1" s="1"/>
  <c r="DB30" i="1"/>
  <c r="DC30" i="1"/>
  <c r="DD30" i="1"/>
  <c r="DD38" i="1" s="1"/>
  <c r="DE30" i="1"/>
  <c r="DE38" i="1" s="1"/>
  <c r="DF30" i="1"/>
  <c r="DG30" i="1"/>
  <c r="DH30" i="1"/>
  <c r="DH38" i="1" s="1"/>
  <c r="DI30" i="1"/>
  <c r="DI38" i="1" s="1"/>
  <c r="DJ30" i="1"/>
  <c r="DK30" i="1"/>
  <c r="DL30" i="1"/>
  <c r="DL38" i="1" s="1"/>
  <c r="DM30" i="1"/>
  <c r="DM38" i="1" s="1"/>
  <c r="DN30" i="1"/>
  <c r="DO30" i="1"/>
  <c r="DP30" i="1"/>
  <c r="DP38" i="1" s="1"/>
  <c r="F31" i="1"/>
  <c r="F39" i="1" s="1"/>
  <c r="E31" i="1"/>
  <c r="G31" i="1"/>
  <c r="H31" i="1"/>
  <c r="H39" i="1"/>
  <c r="I31" i="1"/>
  <c r="I39" i="1"/>
  <c r="J31" i="1"/>
  <c r="J39" i="1"/>
  <c r="K31" i="1"/>
  <c r="K39" i="1" s="1"/>
  <c r="L31" i="1"/>
  <c r="L39" i="1"/>
  <c r="M31" i="1"/>
  <c r="M39" i="1"/>
  <c r="N31" i="1"/>
  <c r="N39" i="1"/>
  <c r="O31" i="1"/>
  <c r="O39" i="1" s="1"/>
  <c r="P31" i="1"/>
  <c r="P39" i="1"/>
  <c r="Q31" i="1"/>
  <c r="Q39" i="1"/>
  <c r="R31" i="1"/>
  <c r="R39" i="1"/>
  <c r="S31" i="1"/>
  <c r="S39" i="1" s="1"/>
  <c r="T31" i="1"/>
  <c r="T39" i="1"/>
  <c r="U31" i="1"/>
  <c r="U39" i="1"/>
  <c r="V31" i="1"/>
  <c r="V39" i="1"/>
  <c r="W31" i="1"/>
  <c r="W39" i="1" s="1"/>
  <c r="X31" i="1"/>
  <c r="X39" i="1"/>
  <c r="Y31" i="1"/>
  <c r="Y39" i="1"/>
  <c r="Z31" i="1"/>
  <c r="Z39" i="1"/>
  <c r="AA31" i="1"/>
  <c r="AA39" i="1" s="1"/>
  <c r="AB31" i="1"/>
  <c r="AB39" i="1"/>
  <c r="AC31" i="1"/>
  <c r="AC39" i="1"/>
  <c r="AD31" i="1"/>
  <c r="AD39" i="1"/>
  <c r="AE31" i="1"/>
  <c r="AE39" i="1" s="1"/>
  <c r="AF31" i="1"/>
  <c r="AF39" i="1"/>
  <c r="AG31" i="1"/>
  <c r="AG39" i="1"/>
  <c r="AH31" i="1"/>
  <c r="AH39" i="1"/>
  <c r="AI31" i="1"/>
  <c r="AI39" i="1" s="1"/>
  <c r="AJ31" i="1"/>
  <c r="AJ39" i="1"/>
  <c r="AK31" i="1"/>
  <c r="AK39" i="1"/>
  <c r="AL31" i="1"/>
  <c r="AL39" i="1"/>
  <c r="AM31" i="1"/>
  <c r="AM39" i="1" s="1"/>
  <c r="AN31" i="1"/>
  <c r="AN39" i="1"/>
  <c r="AO31" i="1"/>
  <c r="AO39" i="1"/>
  <c r="AP31" i="1"/>
  <c r="AP39" i="1"/>
  <c r="AQ31" i="1"/>
  <c r="AQ39" i="1" s="1"/>
  <c r="AR31" i="1"/>
  <c r="AR39" i="1"/>
  <c r="AS31" i="1"/>
  <c r="AS39" i="1"/>
  <c r="AT31" i="1"/>
  <c r="AT39" i="1"/>
  <c r="AU31" i="1"/>
  <c r="AU39" i="1" s="1"/>
  <c r="AV31" i="1"/>
  <c r="AV39" i="1"/>
  <c r="AW31" i="1"/>
  <c r="AW39" i="1"/>
  <c r="AX31" i="1"/>
  <c r="AX39" i="1"/>
  <c r="AY31" i="1"/>
  <c r="AY39" i="1" s="1"/>
  <c r="AZ31" i="1"/>
  <c r="BA31" i="1"/>
  <c r="BA39" i="1"/>
  <c r="BB31" i="1"/>
  <c r="BB39" i="1"/>
  <c r="BC31" i="1"/>
  <c r="BC39" i="1" s="1"/>
  <c r="BD31" i="1"/>
  <c r="BE31" i="1"/>
  <c r="BE39" i="1"/>
  <c r="BF31" i="1"/>
  <c r="BF39" i="1"/>
  <c r="BG31" i="1"/>
  <c r="BG39" i="1" s="1"/>
  <c r="BH31" i="1"/>
  <c r="BH39" i="1"/>
  <c r="BI31" i="1"/>
  <c r="BI39" i="1"/>
  <c r="BJ31" i="1"/>
  <c r="BJ39" i="1"/>
  <c r="BK31" i="1"/>
  <c r="BK39" i="1" s="1"/>
  <c r="BL31" i="1"/>
  <c r="BL39" i="1"/>
  <c r="BM31" i="1"/>
  <c r="BM39" i="1"/>
  <c r="BN31" i="1"/>
  <c r="BN39" i="1"/>
  <c r="BO31" i="1"/>
  <c r="BO39" i="1" s="1"/>
  <c r="BP31" i="1"/>
  <c r="BP39" i="1"/>
  <c r="BQ31" i="1"/>
  <c r="BQ39" i="1"/>
  <c r="BR31" i="1"/>
  <c r="BR39" i="1"/>
  <c r="BS31" i="1"/>
  <c r="BS39" i="1" s="1"/>
  <c r="BT31" i="1"/>
  <c r="BU31" i="1"/>
  <c r="BU39" i="1"/>
  <c r="BV31" i="1"/>
  <c r="BV39" i="1"/>
  <c r="BW31" i="1"/>
  <c r="BW39" i="1" s="1"/>
  <c r="BX31" i="1"/>
  <c r="BX39" i="1"/>
  <c r="BY31" i="1"/>
  <c r="BY39" i="1"/>
  <c r="BZ31" i="1"/>
  <c r="BZ39" i="1"/>
  <c r="CA31" i="1"/>
  <c r="CA39" i="1" s="1"/>
  <c r="CB31" i="1"/>
  <c r="CB39" i="1"/>
  <c r="CC31" i="1"/>
  <c r="CC39" i="1"/>
  <c r="CD31" i="1"/>
  <c r="CD39" i="1"/>
  <c r="CE31" i="1"/>
  <c r="CE39" i="1" s="1"/>
  <c r="CF31" i="1"/>
  <c r="CG31" i="1"/>
  <c r="CG39" i="1"/>
  <c r="CH31" i="1"/>
  <c r="CH39" i="1"/>
  <c r="CI31" i="1"/>
  <c r="CI39" i="1" s="1"/>
  <c r="CJ31" i="1"/>
  <c r="CK31" i="1"/>
  <c r="CK39" i="1"/>
  <c r="CL31" i="1"/>
  <c r="CL39" i="1"/>
  <c r="CM31" i="1"/>
  <c r="CM39" i="1" s="1"/>
  <c r="CN31" i="1"/>
  <c r="CN39" i="1"/>
  <c r="CO31" i="1"/>
  <c r="CO39" i="1"/>
  <c r="CP31" i="1"/>
  <c r="CP39" i="1"/>
  <c r="CQ31" i="1"/>
  <c r="CQ39" i="1" s="1"/>
  <c r="CR31" i="1"/>
  <c r="CR39" i="1"/>
  <c r="CS31" i="1"/>
  <c r="CS39" i="1"/>
  <c r="CT31" i="1"/>
  <c r="CT39" i="1"/>
  <c r="CU31" i="1"/>
  <c r="CU39" i="1" s="1"/>
  <c r="CV31" i="1"/>
  <c r="CV39" i="1"/>
  <c r="CW31" i="1"/>
  <c r="CW39" i="1"/>
  <c r="CX31" i="1"/>
  <c r="CX39" i="1"/>
  <c r="CY31" i="1"/>
  <c r="CY39" i="1" s="1"/>
  <c r="CZ31" i="1"/>
  <c r="CZ39" i="1" s="1"/>
  <c r="DA31" i="1"/>
  <c r="DA39" i="1"/>
  <c r="DB31" i="1"/>
  <c r="DB39" i="1"/>
  <c r="DC31" i="1"/>
  <c r="DC39" i="1" s="1"/>
  <c r="DD31" i="1"/>
  <c r="DD39" i="1" s="1"/>
  <c r="DE31" i="1"/>
  <c r="DE39" i="1"/>
  <c r="DF31" i="1"/>
  <c r="DF39" i="1"/>
  <c r="DG31" i="1"/>
  <c r="DG39" i="1" s="1"/>
  <c r="DH31" i="1"/>
  <c r="DH39" i="1"/>
  <c r="DI31" i="1"/>
  <c r="DI39" i="1"/>
  <c r="DJ31" i="1"/>
  <c r="DJ39" i="1"/>
  <c r="DK31" i="1"/>
  <c r="DK39" i="1" s="1"/>
  <c r="DL31" i="1"/>
  <c r="DL39" i="1" s="1"/>
  <c r="DM31" i="1"/>
  <c r="DM39" i="1"/>
  <c r="DN31" i="1"/>
  <c r="DN39" i="1"/>
  <c r="DO31" i="1"/>
  <c r="DO39" i="1" s="1"/>
  <c r="DP31" i="1"/>
  <c r="DP39" i="1" s="1"/>
  <c r="C37" i="1"/>
  <c r="C38" i="1"/>
  <c r="C39" i="1"/>
  <c r="C36" i="1"/>
  <c r="D29" i="1"/>
  <c r="E37" i="1" s="1"/>
  <c r="D30" i="1"/>
  <c r="E38" i="1"/>
  <c r="D31" i="1"/>
  <c r="E39" i="1"/>
  <c r="D28" i="1"/>
  <c r="E36" i="1" s="1"/>
  <c r="E21" i="1"/>
  <c r="E27" i="1" s="1"/>
  <c r="E35" i="1"/>
  <c r="F21" i="1"/>
  <c r="F27" i="1" s="1"/>
  <c r="F35" i="1"/>
  <c r="G21" i="1"/>
  <c r="G27" i="1" s="1"/>
  <c r="G35" i="1" s="1"/>
  <c r="H21" i="1"/>
  <c r="H27" i="1"/>
  <c r="H35" i="1"/>
  <c r="I21" i="1"/>
  <c r="I27" i="1"/>
  <c r="I35" i="1" s="1"/>
  <c r="J21" i="1"/>
  <c r="J27" i="1"/>
  <c r="J35" i="1" s="1"/>
  <c r="K21" i="1"/>
  <c r="K27" i="1" s="1"/>
  <c r="K35" i="1" s="1"/>
  <c r="L21" i="1"/>
  <c r="L27" i="1"/>
  <c r="L35" i="1"/>
  <c r="M21" i="1"/>
  <c r="M27" i="1" s="1"/>
  <c r="M35" i="1" s="1"/>
  <c r="N21" i="1"/>
  <c r="N27" i="1" s="1"/>
  <c r="N35" i="1" s="1"/>
  <c r="O21" i="1"/>
  <c r="O27" i="1"/>
  <c r="O35" i="1"/>
  <c r="P21" i="1"/>
  <c r="P27" i="1"/>
  <c r="P35" i="1" s="1"/>
  <c r="Q21" i="1"/>
  <c r="Q27" i="1"/>
  <c r="Q35" i="1" s="1"/>
  <c r="R21" i="1"/>
  <c r="R27" i="1"/>
  <c r="R35" i="1" s="1"/>
  <c r="S21" i="1"/>
  <c r="S27" i="1" s="1"/>
  <c r="S35" i="1" s="1"/>
  <c r="T21" i="1"/>
  <c r="T27" i="1"/>
  <c r="T35" i="1"/>
  <c r="U21" i="1"/>
  <c r="U27" i="1" s="1"/>
  <c r="U35" i="1"/>
  <c r="V21" i="1"/>
  <c r="V27" i="1" s="1"/>
  <c r="V35" i="1"/>
  <c r="W21" i="1"/>
  <c r="W27" i="1" s="1"/>
  <c r="W35" i="1" s="1"/>
  <c r="X21" i="1"/>
  <c r="X27" i="1"/>
  <c r="X35" i="1"/>
  <c r="Y21" i="1"/>
  <c r="Y27" i="1"/>
  <c r="Y35" i="1" s="1"/>
  <c r="Z21" i="1"/>
  <c r="Z27" i="1"/>
  <c r="Z35" i="1" s="1"/>
  <c r="AA21" i="1"/>
  <c r="AA27" i="1" s="1"/>
  <c r="AA35" i="1" s="1"/>
  <c r="AB21" i="1"/>
  <c r="AB27" i="1"/>
  <c r="AB35" i="1"/>
  <c r="AC21" i="1"/>
  <c r="AC27" i="1" s="1"/>
  <c r="AC35" i="1" s="1"/>
  <c r="AD21" i="1"/>
  <c r="AD27" i="1" s="1"/>
  <c r="AD35" i="1"/>
  <c r="AE21" i="1"/>
  <c r="AE27" i="1"/>
  <c r="AE35" i="1"/>
  <c r="AF21" i="1"/>
  <c r="AF27" i="1"/>
  <c r="AF35" i="1" s="1"/>
  <c r="AG21" i="1"/>
  <c r="AG27" i="1"/>
  <c r="AG35" i="1" s="1"/>
  <c r="AH21" i="1"/>
  <c r="AH27" i="1"/>
  <c r="AH35" i="1" s="1"/>
  <c r="AI21" i="1"/>
  <c r="AI27" i="1" s="1"/>
  <c r="AI35" i="1" s="1"/>
  <c r="AJ21" i="1"/>
  <c r="AJ27" i="1"/>
  <c r="AJ35" i="1"/>
  <c r="AK21" i="1"/>
  <c r="AK27" i="1" s="1"/>
  <c r="AK35" i="1"/>
  <c r="AL21" i="1"/>
  <c r="AL27" i="1" s="1"/>
  <c r="AL35" i="1"/>
  <c r="AM21" i="1"/>
  <c r="AM27" i="1" s="1"/>
  <c r="AM35" i="1" s="1"/>
  <c r="AN21" i="1"/>
  <c r="AN27" i="1"/>
  <c r="AN35" i="1"/>
  <c r="AO21" i="1"/>
  <c r="AO27" i="1"/>
  <c r="AO35" i="1" s="1"/>
  <c r="AP21" i="1"/>
  <c r="AP27" i="1"/>
  <c r="AP35" i="1" s="1"/>
  <c r="AQ21" i="1"/>
  <c r="AQ27" i="1" s="1"/>
  <c r="AQ35" i="1" s="1"/>
  <c r="AR21" i="1"/>
  <c r="AR27" i="1"/>
  <c r="AR35" i="1"/>
  <c r="AS21" i="1"/>
  <c r="AS27" i="1" s="1"/>
  <c r="AS35" i="1" s="1"/>
  <c r="AT21" i="1"/>
  <c r="AT27" i="1" s="1"/>
  <c r="AT35" i="1"/>
  <c r="AU21" i="1"/>
  <c r="AU27" i="1"/>
  <c r="AU35" i="1"/>
  <c r="AV21" i="1"/>
  <c r="AV27" i="1"/>
  <c r="AV35" i="1" s="1"/>
  <c r="AW21" i="1"/>
  <c r="AW27" i="1"/>
  <c r="AW35" i="1" s="1"/>
  <c r="AX21" i="1"/>
  <c r="AX27" i="1"/>
  <c r="AX35" i="1" s="1"/>
  <c r="AY21" i="1"/>
  <c r="AY27" i="1" s="1"/>
  <c r="AY35" i="1" s="1"/>
  <c r="AZ21" i="1"/>
  <c r="AZ27" i="1"/>
  <c r="AZ35" i="1"/>
  <c r="BA21" i="1"/>
  <c r="BA27" i="1" s="1"/>
  <c r="BA35" i="1"/>
  <c r="BB21" i="1"/>
  <c r="BB27" i="1" s="1"/>
  <c r="BB35" i="1"/>
  <c r="BC21" i="1"/>
  <c r="BC27" i="1" s="1"/>
  <c r="BC35" i="1" s="1"/>
  <c r="BD21" i="1"/>
  <c r="BD27" i="1"/>
  <c r="BD35" i="1"/>
  <c r="BE21" i="1"/>
  <c r="BE27" i="1"/>
  <c r="BE35" i="1" s="1"/>
  <c r="BF21" i="1"/>
  <c r="BF27" i="1"/>
  <c r="BF35" i="1" s="1"/>
  <c r="BG21" i="1"/>
  <c r="BG27" i="1" s="1"/>
  <c r="BG35" i="1" s="1"/>
  <c r="BH21" i="1"/>
  <c r="BH27" i="1"/>
  <c r="BH35" i="1" s="1"/>
  <c r="BI21" i="1"/>
  <c r="BI27" i="1" s="1"/>
  <c r="BI35" i="1"/>
  <c r="BJ21" i="1"/>
  <c r="BJ27" i="1" s="1"/>
  <c r="BJ35" i="1" s="1"/>
  <c r="BK21" i="1"/>
  <c r="BK27" i="1"/>
  <c r="BK35" i="1" s="1"/>
  <c r="BL21" i="1"/>
  <c r="BL27" i="1"/>
  <c r="BL35" i="1"/>
  <c r="BM21" i="1"/>
  <c r="BM27" i="1"/>
  <c r="BM35" i="1"/>
  <c r="BN21" i="1"/>
  <c r="BN27" i="1" s="1"/>
  <c r="BN35" i="1" s="1"/>
  <c r="BO21" i="1"/>
  <c r="BO27" i="1"/>
  <c r="BO35" i="1"/>
  <c r="BP21" i="1"/>
  <c r="BP27" i="1"/>
  <c r="BP35" i="1"/>
  <c r="BQ21" i="1"/>
  <c r="BQ27" i="1" s="1"/>
  <c r="BQ35" i="1" s="1"/>
  <c r="BR21" i="1"/>
  <c r="BR27" i="1"/>
  <c r="BR35" i="1"/>
  <c r="BS21" i="1"/>
  <c r="BS27" i="1"/>
  <c r="BS35" i="1"/>
  <c r="BT21" i="1"/>
  <c r="BT27" i="1"/>
  <c r="BT35" i="1" s="1"/>
  <c r="BU21" i="1"/>
  <c r="BU27" i="1"/>
  <c r="BU35" i="1" s="1"/>
  <c r="BV21" i="1"/>
  <c r="BV27" i="1"/>
  <c r="BV35" i="1" s="1"/>
  <c r="BW21" i="1"/>
  <c r="BW27" i="1" s="1"/>
  <c r="BW35" i="1" s="1"/>
  <c r="BX21" i="1"/>
  <c r="BX27" i="1"/>
  <c r="BX35" i="1" s="1"/>
  <c r="BY21" i="1"/>
  <c r="BY27" i="1" s="1"/>
  <c r="BY35" i="1"/>
  <c r="BZ21" i="1"/>
  <c r="BZ27" i="1" s="1"/>
  <c r="BZ35" i="1" s="1"/>
  <c r="CA21" i="1"/>
  <c r="CA27" i="1"/>
  <c r="CA35" i="1" s="1"/>
  <c r="CB21" i="1"/>
  <c r="CB27" i="1"/>
  <c r="CB35" i="1"/>
  <c r="CC21" i="1"/>
  <c r="CC27" i="1" s="1"/>
  <c r="CC35" i="1" s="1"/>
  <c r="CD21" i="1"/>
  <c r="CD27" i="1" s="1"/>
  <c r="CD35" i="1" s="1"/>
  <c r="CE21" i="1"/>
  <c r="CE27" i="1"/>
  <c r="CE35" i="1" s="1"/>
  <c r="CF21" i="1"/>
  <c r="CF27" i="1"/>
  <c r="CF35" i="1"/>
  <c r="CG21" i="1"/>
  <c r="CG27" i="1"/>
  <c r="CG35" i="1"/>
  <c r="CH21" i="1"/>
  <c r="CH27" i="1" s="1"/>
  <c r="CH35" i="1" s="1"/>
  <c r="CI21" i="1"/>
  <c r="CI27" i="1"/>
  <c r="CI35" i="1" s="1"/>
  <c r="CJ21" i="1"/>
  <c r="CJ27" i="1"/>
  <c r="CJ35" i="1"/>
  <c r="CK21" i="1"/>
  <c r="CK27" i="1" s="1"/>
  <c r="CK35" i="1" s="1"/>
  <c r="CL21" i="1"/>
  <c r="CL27" i="1" s="1"/>
  <c r="CL35" i="1" s="1"/>
  <c r="CM21" i="1"/>
  <c r="CM27" i="1"/>
  <c r="CM35" i="1" s="1"/>
  <c r="CN21" i="1"/>
  <c r="CN27" i="1"/>
  <c r="CN35" i="1"/>
  <c r="CO21" i="1"/>
  <c r="CO27" i="1"/>
  <c r="CO35" i="1"/>
  <c r="CP21" i="1"/>
  <c r="CP27" i="1" s="1"/>
  <c r="CP35" i="1" s="1"/>
  <c r="CQ21" i="1"/>
  <c r="CQ27" i="1"/>
  <c r="CQ35" i="1" s="1"/>
  <c r="CR21" i="1"/>
  <c r="CR27" i="1"/>
  <c r="CR35" i="1"/>
  <c r="CS21" i="1"/>
  <c r="CS27" i="1" s="1"/>
  <c r="CS35" i="1" s="1"/>
  <c r="CT21" i="1"/>
  <c r="CT27" i="1" s="1"/>
  <c r="CT35" i="1" s="1"/>
  <c r="CU21" i="1"/>
  <c r="CU27" i="1"/>
  <c r="CU35" i="1" s="1"/>
  <c r="CV21" i="1"/>
  <c r="CV27" i="1"/>
  <c r="CV35" i="1"/>
  <c r="CW21" i="1"/>
  <c r="CW27" i="1"/>
  <c r="CW35" i="1"/>
  <c r="CX21" i="1"/>
  <c r="CX27" i="1" s="1"/>
  <c r="CX35" i="1" s="1"/>
  <c r="CY21" i="1"/>
  <c r="CY27" i="1"/>
  <c r="CY35" i="1" s="1"/>
  <c r="CZ21" i="1"/>
  <c r="CZ27" i="1"/>
  <c r="CZ35" i="1"/>
  <c r="DA21" i="1"/>
  <c r="DA27" i="1" s="1"/>
  <c r="DA35" i="1" s="1"/>
  <c r="DB21" i="1"/>
  <c r="DB27" i="1" s="1"/>
  <c r="DB35" i="1" s="1"/>
  <c r="DC21" i="1"/>
  <c r="DC27" i="1"/>
  <c r="DC35" i="1" s="1"/>
  <c r="DD21" i="1"/>
  <c r="DD27" i="1"/>
  <c r="DD35" i="1"/>
  <c r="DE21" i="1"/>
  <c r="DE27" i="1"/>
  <c r="DE35" i="1"/>
  <c r="DF21" i="1"/>
  <c r="DF27" i="1" s="1"/>
  <c r="DF35" i="1" s="1"/>
  <c r="DG21" i="1"/>
  <c r="DG27" i="1"/>
  <c r="DG35" i="1" s="1"/>
  <c r="DH21" i="1"/>
  <c r="DH27" i="1"/>
  <c r="DH35" i="1"/>
  <c r="DI21" i="1"/>
  <c r="DI27" i="1" s="1"/>
  <c r="DI35" i="1" s="1"/>
  <c r="DJ21" i="1"/>
  <c r="DJ27" i="1" s="1"/>
  <c r="DJ35" i="1" s="1"/>
  <c r="DK21" i="1"/>
  <c r="DK27" i="1"/>
  <c r="DK35" i="1" s="1"/>
  <c r="DL21" i="1"/>
  <c r="DL27" i="1"/>
  <c r="DL35" i="1"/>
  <c r="DM21" i="1"/>
  <c r="DM27" i="1"/>
  <c r="DM35" i="1"/>
  <c r="DN21" i="1"/>
  <c r="DN27" i="1" s="1"/>
  <c r="DN35" i="1" s="1"/>
  <c r="DO21" i="1"/>
  <c r="DO27" i="1"/>
  <c r="DO35" i="1" s="1"/>
  <c r="DP21" i="1"/>
  <c r="DP27" i="1"/>
  <c r="DP35" i="1"/>
  <c r="D21" i="1"/>
  <c r="D27" i="1" s="1"/>
  <c r="D35" i="1" s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25" i="1"/>
  <c r="AI4" i="2"/>
  <c r="AJ4" i="2"/>
  <c r="AJ6" i="2"/>
  <c r="AI8" i="2"/>
  <c r="AJ8" i="2"/>
  <c r="AJ9" i="2"/>
  <c r="AI10" i="2"/>
  <c r="AJ10" i="2"/>
  <c r="AI12" i="2"/>
  <c r="AJ12" i="2"/>
  <c r="AJ14" i="2"/>
  <c r="AI16" i="2"/>
  <c r="AJ16" i="2"/>
  <c r="AJ17" i="2"/>
  <c r="AI18" i="2"/>
  <c r="AJ18" i="2"/>
  <c r="AI20" i="2"/>
  <c r="AJ20" i="2"/>
  <c r="AJ22" i="2"/>
  <c r="AI24" i="2"/>
  <c r="AJ24" i="2"/>
  <c r="AJ25" i="2"/>
  <c r="AI26" i="2"/>
  <c r="AJ26" i="2"/>
  <c r="AI28" i="2"/>
  <c r="AJ28" i="2"/>
  <c r="AJ30" i="2"/>
  <c r="AI32" i="2"/>
  <c r="AJ32" i="2"/>
  <c r="AJ33" i="2"/>
  <c r="AI34" i="2"/>
  <c r="AJ34" i="2"/>
  <c r="AI36" i="2"/>
  <c r="AJ36" i="2"/>
  <c r="AJ38" i="2"/>
  <c r="AI40" i="2"/>
  <c r="AJ40" i="2"/>
  <c r="AJ41" i="2"/>
  <c r="AI42" i="2"/>
  <c r="AJ42" i="2"/>
  <c r="AI44" i="2"/>
  <c r="AJ44" i="2"/>
  <c r="AJ46" i="2"/>
  <c r="AI48" i="2"/>
  <c r="AJ48" i="2"/>
  <c r="AJ49" i="2"/>
  <c r="AI50" i="2"/>
  <c r="AJ50" i="2"/>
  <c r="AI52" i="2"/>
  <c r="AJ52" i="2"/>
  <c r="AJ54" i="2"/>
  <c r="AI56" i="2"/>
  <c r="AJ56" i="2"/>
  <c r="AJ57" i="2"/>
  <c r="AI58" i="2"/>
  <c r="AJ58" i="2"/>
  <c r="AI60" i="2"/>
  <c r="AJ60" i="2"/>
  <c r="AJ62" i="2"/>
  <c r="AI64" i="2"/>
  <c r="AJ64" i="2"/>
  <c r="AJ65" i="2"/>
  <c r="AI66" i="2"/>
  <c r="AJ66" i="2"/>
  <c r="AI68" i="2"/>
  <c r="AJ68" i="2"/>
  <c r="AJ70" i="2"/>
  <c r="AI72" i="2"/>
  <c r="AJ72" i="2"/>
  <c r="AJ73" i="2"/>
  <c r="AI74" i="2"/>
  <c r="AJ74" i="2"/>
  <c r="AI76" i="2"/>
  <c r="AJ76" i="2"/>
  <c r="AJ78" i="2"/>
  <c r="AI80" i="2"/>
  <c r="AJ80" i="2"/>
  <c r="AJ81" i="2"/>
  <c r="AI82" i="2"/>
  <c r="AJ82" i="2"/>
  <c r="AI84" i="2"/>
  <c r="AJ84" i="2"/>
  <c r="AJ86" i="2"/>
  <c r="AI88" i="2"/>
  <c r="AJ88" i="2"/>
  <c r="AJ89" i="2"/>
  <c r="AI90" i="2"/>
  <c r="AJ90" i="2"/>
  <c r="AI92" i="2"/>
  <c r="AJ92" i="2"/>
  <c r="AJ94" i="2"/>
  <c r="AI96" i="2"/>
  <c r="AJ96" i="2"/>
  <c r="AJ97" i="2"/>
  <c r="AI98" i="2"/>
  <c r="AJ98" i="2"/>
  <c r="AI100" i="2"/>
  <c r="AJ100" i="2"/>
  <c r="AJ102" i="2"/>
  <c r="AI104" i="2"/>
  <c r="AJ104" i="2"/>
  <c r="AJ105" i="2"/>
  <c r="AI106" i="2"/>
  <c r="AJ106" i="2"/>
  <c r="AI108" i="2"/>
  <c r="AJ108" i="2"/>
  <c r="AJ110" i="2"/>
  <c r="AI112" i="2"/>
  <c r="AJ112" i="2"/>
  <c r="AJ113" i="2"/>
  <c r="AI114" i="2"/>
  <c r="AJ114" i="2"/>
  <c r="AI116" i="2"/>
  <c r="AJ116" i="2"/>
  <c r="AJ118" i="2"/>
  <c r="AG2" i="2"/>
  <c r="AJ2" i="2" s="1"/>
  <c r="AG3" i="2"/>
  <c r="AI3" i="2" s="1"/>
  <c r="AG4" i="2"/>
  <c r="AG5" i="2"/>
  <c r="AI5" i="2" s="1"/>
  <c r="AG6" i="2"/>
  <c r="AI6" i="2" s="1"/>
  <c r="AG7" i="2"/>
  <c r="AI7" i="2" s="1"/>
  <c r="AG8" i="2"/>
  <c r="AG9" i="2"/>
  <c r="AI9" i="2" s="1"/>
  <c r="AG10" i="2"/>
  <c r="AG11" i="2"/>
  <c r="AI11" i="2" s="1"/>
  <c r="AG12" i="2"/>
  <c r="AG13" i="2"/>
  <c r="AJ13" i="2" s="1"/>
  <c r="AG14" i="2"/>
  <c r="AI14" i="2" s="1"/>
  <c r="AG15" i="2"/>
  <c r="AI15" i="2" s="1"/>
  <c r="AG16" i="2"/>
  <c r="AG17" i="2"/>
  <c r="AI17" i="2" s="1"/>
  <c r="AG18" i="2"/>
  <c r="AG19" i="2"/>
  <c r="AI19" i="2" s="1"/>
  <c r="AG20" i="2"/>
  <c r="AG21" i="2"/>
  <c r="AJ21" i="2" s="1"/>
  <c r="AG22" i="2"/>
  <c r="AI22" i="2" s="1"/>
  <c r="AG23" i="2"/>
  <c r="AI23" i="2" s="1"/>
  <c r="AG24" i="2"/>
  <c r="AG25" i="2"/>
  <c r="AI25" i="2" s="1"/>
  <c r="AG26" i="2"/>
  <c r="AG27" i="2"/>
  <c r="AI27" i="2" s="1"/>
  <c r="AG28" i="2"/>
  <c r="AG29" i="2"/>
  <c r="AJ29" i="2" s="1"/>
  <c r="AG30" i="2"/>
  <c r="AI30" i="2" s="1"/>
  <c r="AG31" i="2"/>
  <c r="AI31" i="2" s="1"/>
  <c r="AG32" i="2"/>
  <c r="AG33" i="2"/>
  <c r="AI33" i="2" s="1"/>
  <c r="AG34" i="2"/>
  <c r="AG35" i="2"/>
  <c r="AI35" i="2" s="1"/>
  <c r="AG36" i="2"/>
  <c r="AG37" i="2"/>
  <c r="AJ37" i="2" s="1"/>
  <c r="AG38" i="2"/>
  <c r="AI38" i="2" s="1"/>
  <c r="AG39" i="2"/>
  <c r="AI39" i="2" s="1"/>
  <c r="AG40" i="2"/>
  <c r="AG41" i="2"/>
  <c r="AI41" i="2" s="1"/>
  <c r="AG42" i="2"/>
  <c r="AG43" i="2"/>
  <c r="AI43" i="2" s="1"/>
  <c r="AG44" i="2"/>
  <c r="AG45" i="2"/>
  <c r="AJ45" i="2" s="1"/>
  <c r="AG46" i="2"/>
  <c r="AI46" i="2" s="1"/>
  <c r="AG47" i="2"/>
  <c r="AI47" i="2" s="1"/>
  <c r="AG48" i="2"/>
  <c r="AG49" i="2"/>
  <c r="AI49" i="2" s="1"/>
  <c r="AG50" i="2"/>
  <c r="AG51" i="2"/>
  <c r="AI51" i="2" s="1"/>
  <c r="AG52" i="2"/>
  <c r="AG53" i="2"/>
  <c r="AI53" i="2" s="1"/>
  <c r="AG54" i="2"/>
  <c r="AI54" i="2" s="1"/>
  <c r="AG55" i="2"/>
  <c r="AI55" i="2" s="1"/>
  <c r="AG56" i="2"/>
  <c r="AG57" i="2"/>
  <c r="AI57" i="2" s="1"/>
  <c r="AG58" i="2"/>
  <c r="AG59" i="2"/>
  <c r="AI59" i="2" s="1"/>
  <c r="AG60" i="2"/>
  <c r="AG61" i="2"/>
  <c r="AJ61" i="2" s="1"/>
  <c r="AG62" i="2"/>
  <c r="AI62" i="2" s="1"/>
  <c r="AG63" i="2"/>
  <c r="AI63" i="2" s="1"/>
  <c r="AG64" i="2"/>
  <c r="AG65" i="2"/>
  <c r="AI65" i="2" s="1"/>
  <c r="AG66" i="2"/>
  <c r="AG67" i="2"/>
  <c r="AI67" i="2" s="1"/>
  <c r="AG68" i="2"/>
  <c r="AG69" i="2"/>
  <c r="AJ69" i="2" s="1"/>
  <c r="AG70" i="2"/>
  <c r="AI70" i="2" s="1"/>
  <c r="AG71" i="2"/>
  <c r="AI71" i="2" s="1"/>
  <c r="AG72" i="2"/>
  <c r="AG73" i="2"/>
  <c r="AI73" i="2" s="1"/>
  <c r="AG74" i="2"/>
  <c r="AG75" i="2"/>
  <c r="AI75" i="2" s="1"/>
  <c r="AG76" i="2"/>
  <c r="AG77" i="2"/>
  <c r="AJ77" i="2" s="1"/>
  <c r="AG78" i="2"/>
  <c r="AI78" i="2" s="1"/>
  <c r="AG79" i="2"/>
  <c r="AI79" i="2" s="1"/>
  <c r="AG80" i="2"/>
  <c r="AG81" i="2"/>
  <c r="AI81" i="2" s="1"/>
  <c r="AG82" i="2"/>
  <c r="AG83" i="2"/>
  <c r="AI83" i="2" s="1"/>
  <c r="AG84" i="2"/>
  <c r="AG85" i="2"/>
  <c r="AJ85" i="2" s="1"/>
  <c r="AG86" i="2"/>
  <c r="AI86" i="2" s="1"/>
  <c r="AG87" i="2"/>
  <c r="AI87" i="2" s="1"/>
  <c r="AG88" i="2"/>
  <c r="AG89" i="2"/>
  <c r="AI89" i="2" s="1"/>
  <c r="AG90" i="2"/>
  <c r="AG91" i="2"/>
  <c r="AI91" i="2" s="1"/>
  <c r="AG92" i="2"/>
  <c r="AG93" i="2"/>
  <c r="AJ93" i="2" s="1"/>
  <c r="AG94" i="2"/>
  <c r="AI94" i="2" s="1"/>
  <c r="AG95" i="2"/>
  <c r="AI95" i="2" s="1"/>
  <c r="AG96" i="2"/>
  <c r="AG97" i="2"/>
  <c r="AI97" i="2" s="1"/>
  <c r="AG98" i="2"/>
  <c r="AG99" i="2"/>
  <c r="AI99" i="2" s="1"/>
  <c r="AG100" i="2"/>
  <c r="AG101" i="2"/>
  <c r="AJ101" i="2" s="1"/>
  <c r="AG102" i="2"/>
  <c r="AI102" i="2" s="1"/>
  <c r="AG103" i="2"/>
  <c r="AI103" i="2" s="1"/>
  <c r="AG104" i="2"/>
  <c r="AG105" i="2"/>
  <c r="AI105" i="2" s="1"/>
  <c r="AG106" i="2"/>
  <c r="AG107" i="2"/>
  <c r="AI107" i="2" s="1"/>
  <c r="AG108" i="2"/>
  <c r="AG109" i="2"/>
  <c r="AJ109" i="2" s="1"/>
  <c r="AG110" i="2"/>
  <c r="AI110" i="2" s="1"/>
  <c r="AG111" i="2"/>
  <c r="AI111" i="2" s="1"/>
  <c r="AG112" i="2"/>
  <c r="AG113" i="2"/>
  <c r="AI113" i="2" s="1"/>
  <c r="AG114" i="2"/>
  <c r="AG115" i="2"/>
  <c r="AI115" i="2" s="1"/>
  <c r="AG116" i="2"/>
  <c r="AG117" i="2"/>
  <c r="AJ117" i="2" s="1"/>
  <c r="AG118" i="2"/>
  <c r="AI118" i="2" s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24" i="1"/>
  <c r="D22" i="1"/>
  <c r="E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E46" i="5" l="1"/>
  <c r="F46" i="5"/>
  <c r="E43" i="5"/>
  <c r="F43" i="5"/>
  <c r="AJ53" i="2"/>
  <c r="AJ5" i="2"/>
  <c r="E54" i="5"/>
  <c r="E52" i="5"/>
  <c r="F51" i="5"/>
  <c r="AI117" i="2"/>
  <c r="AI109" i="2"/>
  <c r="AI101" i="2"/>
  <c r="AI93" i="2"/>
  <c r="AI85" i="2"/>
  <c r="AI77" i="2"/>
  <c r="AI69" i="2"/>
  <c r="AI61" i="2"/>
  <c r="AI45" i="2"/>
  <c r="AI37" i="2"/>
  <c r="AI29" i="2"/>
  <c r="AI21" i="2"/>
  <c r="AI13" i="2"/>
  <c r="BT39" i="1"/>
  <c r="DN38" i="1"/>
  <c r="DO38" i="1"/>
  <c r="DF38" i="1"/>
  <c r="DG38" i="1"/>
  <c r="CX38" i="1"/>
  <c r="CY38" i="1"/>
  <c r="CP38" i="1"/>
  <c r="CQ38" i="1"/>
  <c r="CH38" i="1"/>
  <c r="CI38" i="1"/>
  <c r="BZ38" i="1"/>
  <c r="CA38" i="1"/>
  <c r="BR38" i="1"/>
  <c r="BS38" i="1"/>
  <c r="BJ38" i="1"/>
  <c r="BK38" i="1"/>
  <c r="BB38" i="1"/>
  <c r="BC38" i="1"/>
  <c r="AT38" i="1"/>
  <c r="AU38" i="1"/>
  <c r="AL38" i="1"/>
  <c r="AM38" i="1"/>
  <c r="AD38" i="1"/>
  <c r="AE38" i="1"/>
  <c r="V38" i="1"/>
  <c r="W38" i="1"/>
  <c r="N38" i="1"/>
  <c r="AV36" i="1"/>
  <c r="AW36" i="1"/>
  <c r="AN36" i="1"/>
  <c r="AO36" i="1"/>
  <c r="AF36" i="1"/>
  <c r="AG36" i="1"/>
  <c r="X36" i="1"/>
  <c r="Y36" i="1"/>
  <c r="P36" i="1"/>
  <c r="Q36" i="1"/>
  <c r="H36" i="1"/>
  <c r="I36" i="1"/>
  <c r="E48" i="5"/>
  <c r="E45" i="5"/>
  <c r="F42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G39" i="1"/>
  <c r="E50" i="5"/>
  <c r="F77" i="5"/>
  <c r="AI2" i="2"/>
  <c r="AJ115" i="2"/>
  <c r="AJ111" i="2"/>
  <c r="AJ107" i="2"/>
  <c r="AJ103" i="2"/>
  <c r="AJ99" i="2"/>
  <c r="AJ95" i="2"/>
  <c r="AJ91" i="2"/>
  <c r="AJ87" i="2"/>
  <c r="AJ83" i="2"/>
  <c r="AJ79" i="2"/>
  <c r="AJ75" i="2"/>
  <c r="AJ71" i="2"/>
  <c r="AJ67" i="2"/>
  <c r="AJ63" i="2"/>
  <c r="AJ59" i="2"/>
  <c r="AJ55" i="2"/>
  <c r="AJ51" i="2"/>
  <c r="AJ47" i="2"/>
  <c r="AJ43" i="2"/>
  <c r="AJ39" i="2"/>
  <c r="AJ35" i="2"/>
  <c r="AJ31" i="2"/>
  <c r="AJ27" i="2"/>
  <c r="AJ23" i="2"/>
  <c r="AJ19" i="2"/>
  <c r="AJ15" i="2"/>
  <c r="AJ11" i="2"/>
  <c r="AJ7" i="2"/>
  <c r="AJ3" i="2"/>
  <c r="CF39" i="1"/>
  <c r="AZ39" i="1"/>
  <c r="F47" i="5"/>
  <c r="E44" i="5"/>
  <c r="CJ39" i="1"/>
  <c r="BD39" i="1"/>
  <c r="DJ38" i="1"/>
  <c r="DK38" i="1"/>
  <c r="DB38" i="1"/>
  <c r="DC38" i="1"/>
  <c r="CT38" i="1"/>
  <c r="CU38" i="1"/>
  <c r="CL38" i="1"/>
  <c r="CM38" i="1"/>
  <c r="CD38" i="1"/>
  <c r="CE38" i="1"/>
  <c r="BV38" i="1"/>
  <c r="BW38" i="1"/>
  <c r="BN38" i="1"/>
  <c r="BO38" i="1"/>
  <c r="BF38" i="1"/>
  <c r="BG38" i="1"/>
  <c r="AX38" i="1"/>
  <c r="AY38" i="1"/>
  <c r="AP38" i="1"/>
  <c r="AQ38" i="1"/>
  <c r="AH38" i="1"/>
  <c r="AI38" i="1"/>
  <c r="Z38" i="1"/>
  <c r="AA38" i="1"/>
  <c r="R38" i="1"/>
  <c r="S38" i="1"/>
  <c r="J38" i="1"/>
  <c r="AZ36" i="1"/>
  <c r="BA36" i="1"/>
  <c r="AR36" i="1"/>
  <c r="AS36" i="1"/>
  <c r="AJ36" i="1"/>
  <c r="AK36" i="1"/>
  <c r="AB36" i="1"/>
  <c r="AC36" i="1"/>
  <c r="T36" i="1"/>
  <c r="U36" i="1"/>
  <c r="L36" i="1"/>
  <c r="M36" i="1"/>
  <c r="F55" i="5"/>
  <c r="E53" i="5"/>
  <c r="F54" i="5"/>
  <c r="F50" i="5"/>
  <c r="E77" i="5"/>
  <c r="DO37" i="1"/>
  <c r="DK37" i="1"/>
  <c r="DG37" i="1"/>
  <c r="DC37" i="1"/>
  <c r="CY37" i="1"/>
  <c r="CU37" i="1"/>
  <c r="CQ37" i="1"/>
  <c r="CM37" i="1"/>
  <c r="CI37" i="1"/>
  <c r="CE37" i="1"/>
  <c r="CA37" i="1"/>
  <c r="BW37" i="1"/>
  <c r="BS37" i="1"/>
  <c r="BO37" i="1"/>
  <c r="BK37" i="1"/>
  <c r="BG37" i="1"/>
  <c r="BC37" i="1"/>
  <c r="AY37" i="1"/>
  <c r="AU37" i="1"/>
  <c r="AQ37" i="1"/>
  <c r="AM37" i="1"/>
  <c r="AI37" i="1"/>
  <c r="AE37" i="1"/>
  <c r="AA37" i="1"/>
  <c r="W37" i="1"/>
  <c r="S37" i="1"/>
  <c r="O37" i="1"/>
  <c r="K37" i="1"/>
  <c r="G37" i="1"/>
  <c r="E78" i="5"/>
  <c r="E82" i="5"/>
  <c r="E86" i="5"/>
  <c r="E90" i="5"/>
  <c r="O38" i="1"/>
  <c r="K38" i="1"/>
  <c r="DN36" i="1"/>
  <c r="DJ36" i="1"/>
  <c r="DF36" i="1"/>
  <c r="DB36" i="1"/>
  <c r="CX36" i="1"/>
  <c r="CT36" i="1"/>
  <c r="CP36" i="1"/>
  <c r="CL36" i="1"/>
  <c r="CH36" i="1"/>
  <c r="CD36" i="1"/>
  <c r="BZ36" i="1"/>
  <c r="BV36" i="1"/>
  <c r="BR36" i="1"/>
  <c r="BN36" i="1"/>
  <c r="BJ36" i="1"/>
  <c r="BF36" i="1"/>
  <c r="F53" i="5"/>
  <c r="F49" i="5"/>
  <c r="F45" i="5"/>
  <c r="E79" i="5"/>
  <c r="E83" i="5"/>
  <c r="E87" i="5"/>
  <c r="E42" i="5"/>
  <c r="F52" i="5"/>
  <c r="F48" i="5"/>
  <c r="E80" i="5"/>
  <c r="E84" i="5"/>
  <c r="E88" i="5"/>
</calcChain>
</file>

<file path=xl/sharedStrings.xml><?xml version="1.0" encoding="utf-8"?>
<sst xmlns="http://schemas.openxmlformats.org/spreadsheetml/2006/main" count="1121" uniqueCount="62">
  <si>
    <t>VEN</t>
  </si>
  <si>
    <t>pop</t>
  </si>
  <si>
    <t>United States</t>
  </si>
  <si>
    <t>USA</t>
  </si>
  <si>
    <t>Ven l</t>
  </si>
  <si>
    <t>Ven g</t>
  </si>
  <si>
    <t>Arg l</t>
  </si>
  <si>
    <t>Arg g</t>
  </si>
  <si>
    <t>Ecu l</t>
  </si>
  <si>
    <t>Ecu g</t>
  </si>
  <si>
    <t>Mex l</t>
  </si>
  <si>
    <t>Mex g</t>
  </si>
  <si>
    <t>Argentina</t>
  </si>
  <si>
    <t>Brazil</t>
  </si>
  <si>
    <t>Colombia</t>
  </si>
  <si>
    <t>Chile</t>
  </si>
  <si>
    <t>MEX</t>
  </si>
  <si>
    <t>Mexico</t>
  </si>
  <si>
    <t>Peru</t>
  </si>
  <si>
    <t>Uruguay</t>
  </si>
  <si>
    <t>LA7 l</t>
  </si>
  <si>
    <t>sumpop</t>
  </si>
  <si>
    <t>cgdppc (level)</t>
  </si>
  <si>
    <t>rgdpnapc (growth)</t>
  </si>
  <si>
    <t>LA7 g</t>
  </si>
  <si>
    <t>Bra l</t>
  </si>
  <si>
    <t>Bra g</t>
  </si>
  <si>
    <t>All data are from Maddison 2018</t>
  </si>
  <si>
    <t>l referes to level (multiple benchmarks)</t>
  </si>
  <si>
    <t>g refers to growth (single benchmark)</t>
  </si>
  <si>
    <t>Bol g</t>
  </si>
  <si>
    <t>Chl g</t>
  </si>
  <si>
    <t>Col g</t>
  </si>
  <si>
    <t>cri g</t>
  </si>
  <si>
    <t>per g</t>
  </si>
  <si>
    <t>par g</t>
  </si>
  <si>
    <t>uru g</t>
  </si>
  <si>
    <t>CAN</t>
  </si>
  <si>
    <t>ARG</t>
  </si>
  <si>
    <t>ECU</t>
  </si>
  <si>
    <t>BRA</t>
  </si>
  <si>
    <t>BOL</t>
  </si>
  <si>
    <t>CHL</t>
  </si>
  <si>
    <t>COL</t>
  </si>
  <si>
    <t>CRI</t>
  </si>
  <si>
    <t>PER</t>
  </si>
  <si>
    <t>PAR</t>
  </si>
  <si>
    <t>URU</t>
  </si>
  <si>
    <t>PRY</t>
  </si>
  <si>
    <t>Bolivia</t>
  </si>
  <si>
    <t>Canada</t>
  </si>
  <si>
    <t>Costa Rica</t>
  </si>
  <si>
    <t>Paraguay</t>
  </si>
  <si>
    <t>Venezuela</t>
  </si>
  <si>
    <t xml:space="preserve"> </t>
  </si>
  <si>
    <t>..</t>
  </si>
  <si>
    <t>Venezuela, RB</t>
  </si>
  <si>
    <t>Ecuador</t>
  </si>
  <si>
    <t>la</t>
  </si>
  <si>
    <t xml:space="preserve">ven </t>
  </si>
  <si>
    <t>Data for CPI inflation are from WDI</t>
  </si>
  <si>
    <t>Data on primary surplus, from Mauro et 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</si>
</sst>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9" fontId="0" fillId="0" borderId="0" xfId="1" applyNumberFormat="1" applyFont="1"/>
    <xf numFmtId="0" fontId="0" fillId="0" borderId="0" xfId="0" applyFill="1" applyProtection="1"/>
    <xf numFmtId="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chartsheet" Target="chartsheets/sheet4.xml"/><Relationship Id="rId12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externalLink" Target="externalLinks/externalLink1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worksheet" Target="worksheets/sheet5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Multiple</a:t>
            </a:r>
            <a:r>
              <a:rPr lang="en-US" sz="2000" baseline="0"/>
              <a:t> PPP benchmarks</a:t>
            </a:r>
            <a:endParaRPr lang="en-US" sz="2000"/>
          </a:p>
        </c:rich>
      </c:tx>
      <c:layout>
        <c:manualLayout>
          <c:xMode val="edge"/>
          <c:yMode val="edge"/>
          <c:x val="0.3453838815608008"/>
          <c:y val="2.825225032828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887737953202561E-2"/>
          <c:y val="0.10493692979077444"/>
          <c:w val="0.85644349154652988"/>
          <c:h val="0.80853364147036288"/>
        </c:manualLayout>
      </c:layout>
      <c:lineChart>
        <c:grouping val="standard"/>
        <c:varyColors val="0"/>
        <c:ser>
          <c:idx val="0"/>
          <c:order val="0"/>
          <c:tx>
            <c:strRef>
              <c:f>'Data for figure 1'!$C$22</c:f>
              <c:strCache>
                <c:ptCount val="1"/>
                <c:pt idx="0">
                  <c:v>Ven 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1'!$D$21:$DP$21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1'!$D$22:$DP$22</c:f>
              <c:numCache>
                <c:formatCode>General</c:formatCode>
                <c:ptCount val="117"/>
                <c:pt idx="0">
                  <c:v>0.14155470249520152</c:v>
                </c:pt>
                <c:pt idx="1">
                  <c:v>0.12430372324831428</c:v>
                </c:pt>
                <c:pt idx="2">
                  <c:v>0.11737714624037893</c:v>
                </c:pt>
                <c:pt idx="3">
                  <c:v>0.12192667145938174</c:v>
                </c:pt>
                <c:pt idx="4">
                  <c:v>0.12717020329425729</c:v>
                </c:pt>
                <c:pt idx="5">
                  <c:v>0.12207499295179025</c:v>
                </c:pt>
                <c:pt idx="6">
                  <c:v>0.11040968822468436</c:v>
                </c:pt>
                <c:pt idx="7">
                  <c:v>0.10710594315245478</c:v>
                </c:pt>
                <c:pt idx="8">
                  <c:v>0.11635581061692969</c:v>
                </c:pt>
                <c:pt idx="9">
                  <c:v>0.10576421491914449</c:v>
                </c:pt>
                <c:pt idx="10">
                  <c:v>0.10572106511995781</c:v>
                </c:pt>
                <c:pt idx="11">
                  <c:v>9.9208922318765394E-2</c:v>
                </c:pt>
                <c:pt idx="12">
                  <c:v>0.10317060895822848</c:v>
                </c:pt>
                <c:pt idx="13">
                  <c:v>0.10356746080730773</c:v>
                </c:pt>
                <c:pt idx="14">
                  <c:v>0.13198800109080994</c:v>
                </c:pt>
                <c:pt idx="15">
                  <c:v>0.13021253699219801</c:v>
                </c:pt>
                <c:pt idx="16">
                  <c:v>0.10824742268041238</c:v>
                </c:pt>
                <c:pt idx="17">
                  <c:v>0.1172069825436409</c:v>
                </c:pt>
                <c:pt idx="18">
                  <c:v>0.1129740980573543</c:v>
                </c:pt>
                <c:pt idx="19">
                  <c:v>0.10828245593825596</c:v>
                </c:pt>
                <c:pt idx="20">
                  <c:v>0.10748379493223335</c:v>
                </c:pt>
                <c:pt idx="21">
                  <c:v>0.10880255716744529</c:v>
                </c:pt>
                <c:pt idx="22">
                  <c:v>0.11315851641861564</c:v>
                </c:pt>
                <c:pt idx="23">
                  <c:v>0.10668789808917198</c:v>
                </c:pt>
                <c:pt idx="24">
                  <c:v>0.10929133858267717</c:v>
                </c:pt>
                <c:pt idx="25">
                  <c:v>0.11425893136131653</c:v>
                </c:pt>
                <c:pt idx="26">
                  <c:v>0.11506442021803766</c:v>
                </c:pt>
                <c:pt idx="27">
                  <c:v>0.11741293532338308</c:v>
                </c:pt>
                <c:pt idx="28">
                  <c:v>0.13675298804780878</c:v>
                </c:pt>
                <c:pt idx="29">
                  <c:v>0.13373802523001044</c:v>
                </c:pt>
                <c:pt idx="30">
                  <c:v>0.1476290832455216</c:v>
                </c:pt>
                <c:pt idx="31">
                  <c:v>0.15703971119133575</c:v>
                </c:pt>
                <c:pt idx="32">
                  <c:v>0.16784053156146178</c:v>
                </c:pt>
                <c:pt idx="33">
                  <c:v>0.19270976616231086</c:v>
                </c:pt>
                <c:pt idx="34">
                  <c:v>0.18486541391569325</c:v>
                </c:pt>
                <c:pt idx="35">
                  <c:v>0.19581920903954803</c:v>
                </c:pt>
                <c:pt idx="36">
                  <c:v>0.192529327022021</c:v>
                </c:pt>
                <c:pt idx="37">
                  <c:v>0.17818181818181819</c:v>
                </c:pt>
                <c:pt idx="38">
                  <c:v>0.20975808921098296</c:v>
                </c:pt>
                <c:pt idx="39">
                  <c:v>0.20795487140261976</c:v>
                </c:pt>
                <c:pt idx="40">
                  <c:v>0.20217564340673919</c:v>
                </c:pt>
                <c:pt idx="41">
                  <c:v>0.17292120834630956</c:v>
                </c:pt>
                <c:pt idx="42">
                  <c:v>0.13523809523809524</c:v>
                </c:pt>
                <c:pt idx="43">
                  <c:v>0.13773388773388773</c:v>
                </c:pt>
                <c:pt idx="44">
                  <c:v>0.13938174501554784</c:v>
                </c:pt>
                <c:pt idx="45">
                  <c:v>0.17402451225612806</c:v>
                </c:pt>
                <c:pt idx="46">
                  <c:v>0.22037177803883629</c:v>
                </c:pt>
                <c:pt idx="47">
                  <c:v>0.22159778046524864</c:v>
                </c:pt>
                <c:pt idx="48">
                  <c:v>0.25386358953224808</c:v>
                </c:pt>
                <c:pt idx="49">
                  <c:v>0.26580215419501135</c:v>
                </c:pt>
                <c:pt idx="50">
                  <c:v>0.26605865756840102</c:v>
                </c:pt>
                <c:pt idx="51">
                  <c:v>0.27185910951258835</c:v>
                </c:pt>
                <c:pt idx="52">
                  <c:v>0.28285592653408748</c:v>
                </c:pt>
                <c:pt idx="53">
                  <c:v>0.28095998108411657</c:v>
                </c:pt>
                <c:pt idx="54">
                  <c:v>0.30424514019257554</c:v>
                </c:pt>
                <c:pt idx="55">
                  <c:v>0.29280368451352906</c:v>
                </c:pt>
                <c:pt idx="56">
                  <c:v>0.30451776066214509</c:v>
                </c:pt>
                <c:pt idx="57">
                  <c:v>0.32452461653357845</c:v>
                </c:pt>
                <c:pt idx="58">
                  <c:v>0.33561522573030395</c:v>
                </c:pt>
                <c:pt idx="59">
                  <c:v>0.32852913245070109</c:v>
                </c:pt>
                <c:pt idx="60">
                  <c:v>0.31603721342341345</c:v>
                </c:pt>
                <c:pt idx="61">
                  <c:v>0.31510316368638241</c:v>
                </c:pt>
                <c:pt idx="62">
                  <c:v>0.30505348579859831</c:v>
                </c:pt>
                <c:pt idx="63">
                  <c:v>0.31596208045093516</c:v>
                </c:pt>
                <c:pt idx="64">
                  <c:v>0.32111984282907663</c:v>
                </c:pt>
                <c:pt idx="65">
                  <c:v>0.3061711079943899</c:v>
                </c:pt>
                <c:pt idx="66">
                  <c:v>0.29814905233254918</c:v>
                </c:pt>
                <c:pt idx="67">
                  <c:v>0.29673408633219506</c:v>
                </c:pt>
                <c:pt idx="68">
                  <c:v>0.30170521695086949</c:v>
                </c:pt>
                <c:pt idx="69">
                  <c:v>0.30075219044470158</c:v>
                </c:pt>
                <c:pt idx="70">
                  <c:v>0.33153852575340181</c:v>
                </c:pt>
                <c:pt idx="71">
                  <c:v>0.31440869030539043</c:v>
                </c:pt>
                <c:pt idx="72">
                  <c:v>0.3065905961046626</c:v>
                </c:pt>
                <c:pt idx="73">
                  <c:v>0.32616622185467803</c:v>
                </c:pt>
                <c:pt idx="74">
                  <c:v>0.44786396317571425</c:v>
                </c:pt>
                <c:pt idx="75">
                  <c:v>0.42864848204654032</c:v>
                </c:pt>
                <c:pt idx="76">
                  <c:v>0.40995602202594333</c:v>
                </c:pt>
                <c:pt idx="77">
                  <c:v>0.39602157065819077</c:v>
                </c:pt>
                <c:pt idx="78">
                  <c:v>0.35865742479598456</c:v>
                </c:pt>
                <c:pt idx="79">
                  <c:v>0.37584721712129809</c:v>
                </c:pt>
                <c:pt idx="80">
                  <c:v>0.38344645932529631</c:v>
                </c:pt>
                <c:pt idx="81">
                  <c:v>0.36348815544317276</c:v>
                </c:pt>
                <c:pt idx="82">
                  <c:v>0.33730444010817845</c:v>
                </c:pt>
                <c:pt idx="83">
                  <c:v>0.31237773135714048</c:v>
                </c:pt>
                <c:pt idx="84">
                  <c:v>0.2891258261628632</c:v>
                </c:pt>
                <c:pt idx="85">
                  <c:v>0.2675327034883721</c:v>
                </c:pt>
                <c:pt idx="86">
                  <c:v>0.23494136066881333</c:v>
                </c:pt>
                <c:pt idx="87">
                  <c:v>0.22827526634033976</c:v>
                </c:pt>
                <c:pt idx="88">
                  <c:v>0.22286351596263768</c:v>
                </c:pt>
                <c:pt idx="89">
                  <c:v>0.20031558614685638</c:v>
                </c:pt>
                <c:pt idx="90">
                  <c:v>0.20793899735006219</c:v>
                </c:pt>
                <c:pt idx="91">
                  <c:v>0.20971369021500658</c:v>
                </c:pt>
                <c:pt idx="92">
                  <c:v>0.22716898042480063</c:v>
                </c:pt>
                <c:pt idx="93">
                  <c:v>0.20239923732853132</c:v>
                </c:pt>
                <c:pt idx="94">
                  <c:v>0.18210162853019995</c:v>
                </c:pt>
                <c:pt idx="95">
                  <c:v>0.18387448909649412</c:v>
                </c:pt>
                <c:pt idx="96">
                  <c:v>0.17199485326866928</c:v>
                </c:pt>
                <c:pt idx="97">
                  <c:v>0.16796491143973349</c:v>
                </c:pt>
                <c:pt idx="98">
                  <c:v>0.14930466881805307</c:v>
                </c:pt>
                <c:pt idx="99">
                  <c:v>0.14702979181622397</c:v>
                </c:pt>
                <c:pt idx="100">
                  <c:v>0.17275045219779023</c:v>
                </c:pt>
                <c:pt idx="101">
                  <c:v>0.16347704782248573</c:v>
                </c:pt>
                <c:pt idx="102">
                  <c:v>0.1539326085546934</c:v>
                </c:pt>
                <c:pt idx="103">
                  <c:v>0.14292378811654438</c:v>
                </c:pt>
                <c:pt idx="104">
                  <c:v>0.17693275318087145</c:v>
                </c:pt>
                <c:pt idx="105">
                  <c:v>0.21599033329976841</c:v>
                </c:pt>
                <c:pt idx="106">
                  <c:v>0.24375123786888492</c:v>
                </c:pt>
                <c:pt idx="107">
                  <c:v>0.26869278220895054</c:v>
                </c:pt>
                <c:pt idx="108">
                  <c:v>0.31150051714535765</c:v>
                </c:pt>
                <c:pt idx="109">
                  <c:v>0.27878562730893858</c:v>
                </c:pt>
                <c:pt idx="110">
                  <c:v>0.32802890372866217</c:v>
                </c:pt>
                <c:pt idx="111">
                  <c:v>0.35724207347760445</c:v>
                </c:pt>
                <c:pt idx="112">
                  <c:v>0.35226415843155934</c:v>
                </c:pt>
                <c:pt idx="113">
                  <c:v>0.36952204942689187</c:v>
                </c:pt>
                <c:pt idx="114">
                  <c:v>0.34004335707649425</c:v>
                </c:pt>
                <c:pt idx="115">
                  <c:v>0.30912133254739405</c:v>
                </c:pt>
                <c:pt idx="116">
                  <c:v>0.248212769970763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C-45AE-9E3C-0348F2BCD6AB}"/>
            </c:ext>
          </c:extLst>
        </c:ser>
        <c:ser>
          <c:idx val="1"/>
          <c:order val="1"/>
          <c:tx>
            <c:strRef>
              <c:f>'Data for figure 1'!$C$23</c:f>
              <c:strCache>
                <c:ptCount val="1"/>
                <c:pt idx="0">
                  <c:v>Arg 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1'!$D$21:$DP$21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1'!$D$23:$DP$23</c:f>
              <c:numCache>
                <c:formatCode>General</c:formatCode>
                <c:ptCount val="117"/>
                <c:pt idx="0">
                  <c:v>0.78774792066538712</c:v>
                </c:pt>
                <c:pt idx="1">
                  <c:v>0.72324831427733804</c:v>
                </c:pt>
                <c:pt idx="2">
                  <c:v>0.68872113676731794</c:v>
                </c:pt>
                <c:pt idx="3">
                  <c:v>0.7370237239396118</c:v>
                </c:pt>
                <c:pt idx="4">
                  <c:v>0.81109956966909036</c:v>
                </c:pt>
                <c:pt idx="5">
                  <c:v>0.84000563856780375</c:v>
                </c:pt>
                <c:pt idx="6">
                  <c:v>0.77647513527441381</c:v>
                </c:pt>
                <c:pt idx="7">
                  <c:v>0.76563307493540056</c:v>
                </c:pt>
                <c:pt idx="8">
                  <c:v>0.89885222381635577</c:v>
                </c:pt>
                <c:pt idx="9">
                  <c:v>0.82629107981220662</c:v>
                </c:pt>
                <c:pt idx="10">
                  <c:v>0.863037173741102</c:v>
                </c:pt>
                <c:pt idx="11">
                  <c:v>0.83218778368564383</c:v>
                </c:pt>
                <c:pt idx="12">
                  <c:v>0.84134373427277298</c:v>
                </c:pt>
                <c:pt idx="13">
                  <c:v>0.80298728552030618</c:v>
                </c:pt>
                <c:pt idx="14">
                  <c:v>0.77133896918461953</c:v>
                </c:pt>
                <c:pt idx="15">
                  <c:v>0.74737691686844232</c:v>
                </c:pt>
                <c:pt idx="16">
                  <c:v>0.63473987053464398</c:v>
                </c:pt>
                <c:pt idx="17">
                  <c:v>0.59588528678304242</c:v>
                </c:pt>
                <c:pt idx="18">
                  <c:v>0.64338575393154485</c:v>
                </c:pt>
                <c:pt idx="19">
                  <c:v>0.65268978228314711</c:v>
                </c:pt>
                <c:pt idx="20">
                  <c:v>0.70111962286387741</c:v>
                </c:pt>
                <c:pt idx="21">
                  <c:v>0.73100565527415784</c:v>
                </c:pt>
                <c:pt idx="22">
                  <c:v>0.73564847625797303</c:v>
                </c:pt>
                <c:pt idx="23">
                  <c:v>0.70881104033970277</c:v>
                </c:pt>
                <c:pt idx="24">
                  <c:v>0.7293438320209974</c:v>
                </c:pt>
                <c:pt idx="25">
                  <c:v>0.69930215602541401</c:v>
                </c:pt>
                <c:pt idx="26">
                  <c:v>0.67809712586719528</c:v>
                </c:pt>
                <c:pt idx="27">
                  <c:v>0.70835820895522383</c:v>
                </c:pt>
                <c:pt idx="28">
                  <c:v>0.73217131474103581</c:v>
                </c:pt>
                <c:pt idx="29">
                  <c:v>0.70957033102532485</c:v>
                </c:pt>
                <c:pt idx="30">
                  <c:v>0.73635405690200206</c:v>
                </c:pt>
                <c:pt idx="31">
                  <c:v>0.71728339350180503</c:v>
                </c:pt>
                <c:pt idx="32">
                  <c:v>0.80172757475083056</c:v>
                </c:pt>
                <c:pt idx="33">
                  <c:v>0.85323246217331494</c:v>
                </c:pt>
                <c:pt idx="34">
                  <c:v>0.83621127475876078</c:v>
                </c:pt>
                <c:pt idx="35">
                  <c:v>0.76451977401129945</c:v>
                </c:pt>
                <c:pt idx="36">
                  <c:v>0.68954517390409553</c:v>
                </c:pt>
                <c:pt idx="37">
                  <c:v>0.67626794258373202</c:v>
                </c:pt>
                <c:pt idx="38">
                  <c:v>0.71195263856282531</c:v>
                </c:pt>
                <c:pt idx="39">
                  <c:v>0.67931924658189125</c:v>
                </c:pt>
                <c:pt idx="40">
                  <c:v>0.63040594322101351</c:v>
                </c:pt>
                <c:pt idx="41">
                  <c:v>0.57404235440672691</c:v>
                </c:pt>
                <c:pt idx="42">
                  <c:v>0.51774250440917102</c:v>
                </c:pt>
                <c:pt idx="43">
                  <c:v>0.46543659043659041</c:v>
                </c:pt>
                <c:pt idx="44">
                  <c:v>0.47826352051704163</c:v>
                </c:pt>
                <c:pt idx="45">
                  <c:v>0.46660830415207605</c:v>
                </c:pt>
                <c:pt idx="46">
                  <c:v>0.55220786400386979</c:v>
                </c:pt>
                <c:pt idx="47">
                  <c:v>0.62018922956534106</c:v>
                </c:pt>
                <c:pt idx="48">
                  <c:v>0.61789958101517961</c:v>
                </c:pt>
                <c:pt idx="49">
                  <c:v>0.61267006802721091</c:v>
                </c:pt>
                <c:pt idx="50">
                  <c:v>0.56046191194803485</c:v>
                </c:pt>
                <c:pt idx="51">
                  <c:v>0.52244822026540993</c:v>
                </c:pt>
                <c:pt idx="52">
                  <c:v>0.460560724928541</c:v>
                </c:pt>
                <c:pt idx="53">
                  <c:v>0.47201040373588699</c:v>
                </c:pt>
                <c:pt idx="54">
                  <c:v>0.49954581239023799</c:v>
                </c:pt>
                <c:pt idx="55">
                  <c:v>0.49976971790443292</c:v>
                </c:pt>
                <c:pt idx="56">
                  <c:v>0.49982756638694104</c:v>
                </c:pt>
                <c:pt idx="57">
                  <c:v>0.52099729993680699</c:v>
                </c:pt>
                <c:pt idx="58">
                  <c:v>0.56382413691354383</c:v>
                </c:pt>
                <c:pt idx="59">
                  <c:v>0.48405117032568012</c:v>
                </c:pt>
                <c:pt idx="60">
                  <c:v>0.4944069110643482</c:v>
                </c:pt>
                <c:pt idx="61">
                  <c:v>0.52022008253094909</c:v>
                </c:pt>
                <c:pt idx="62">
                  <c:v>0.48463930020551194</c:v>
                </c:pt>
                <c:pt idx="63">
                  <c:v>0.45488086087624902</c:v>
                </c:pt>
                <c:pt idx="64">
                  <c:v>0.47568762278978388</c:v>
                </c:pt>
                <c:pt idx="65">
                  <c:v>0.48892005610098177</c:v>
                </c:pt>
                <c:pt idx="66">
                  <c:v>0.46260375516001601</c:v>
                </c:pt>
                <c:pt idx="67">
                  <c:v>0.46396988004553014</c:v>
                </c:pt>
                <c:pt idx="68">
                  <c:v>0.46188586864764475</c:v>
                </c:pt>
                <c:pt idx="69">
                  <c:v>0.48607207802942637</c:v>
                </c:pt>
                <c:pt idx="70">
                  <c:v>0.51168711912513565</c:v>
                </c:pt>
                <c:pt idx="71">
                  <c:v>0.52055749128919859</c:v>
                </c:pt>
                <c:pt idx="72">
                  <c:v>0.50891205980720045</c:v>
                </c:pt>
                <c:pt idx="73">
                  <c:v>0.50937864150659695</c:v>
                </c:pt>
                <c:pt idx="74">
                  <c:v>0.54209304979647732</c:v>
                </c:pt>
                <c:pt idx="75">
                  <c:v>0.53756356911696712</c:v>
                </c:pt>
                <c:pt idx="76">
                  <c:v>0.50800103477586012</c:v>
                </c:pt>
                <c:pt idx="77">
                  <c:v>0.51423163458447918</c:v>
                </c:pt>
                <c:pt idx="78">
                  <c:v>0.46440400177553182</c:v>
                </c:pt>
                <c:pt idx="79">
                  <c:v>0.4807852826282929</c:v>
                </c:pt>
                <c:pt idx="80">
                  <c:v>0.48731975821429779</c:v>
                </c:pt>
                <c:pt idx="81">
                  <c:v>0.44719856268299174</c:v>
                </c:pt>
                <c:pt idx="82">
                  <c:v>0.44041628153777684</c:v>
                </c:pt>
                <c:pt idx="83">
                  <c:v>0.43698398488013529</c:v>
                </c:pt>
                <c:pt idx="84">
                  <c:v>0.41504551689736874</c:v>
                </c:pt>
                <c:pt idx="85">
                  <c:v>0.37285004844961239</c:v>
                </c:pt>
                <c:pt idx="86">
                  <c:v>0.38631059643732829</c:v>
                </c:pt>
                <c:pt idx="87">
                  <c:v>0.38226317304923696</c:v>
                </c:pt>
                <c:pt idx="88">
                  <c:v>0.35959849435382685</c:v>
                </c:pt>
                <c:pt idx="89">
                  <c:v>0.32589710803384392</c:v>
                </c:pt>
                <c:pt idx="90">
                  <c:v>0.32118327835163052</c:v>
                </c:pt>
                <c:pt idx="91">
                  <c:v>0.35668056164984641</c:v>
                </c:pt>
                <c:pt idx="92">
                  <c:v>0.38189092666684565</c:v>
                </c:pt>
                <c:pt idx="93">
                  <c:v>0.39703935172925164</c:v>
                </c:pt>
                <c:pt idx="94">
                  <c:v>0.40579262007833439</c:v>
                </c:pt>
                <c:pt idx="95">
                  <c:v>0.38567185397679671</c:v>
                </c:pt>
                <c:pt idx="96">
                  <c:v>0.39414559311129804</c:v>
                </c:pt>
                <c:pt idx="97">
                  <c:v>0.39194209428852189</c:v>
                </c:pt>
                <c:pt idx="98">
                  <c:v>0.37650035985420099</c:v>
                </c:pt>
                <c:pt idx="99">
                  <c:v>0.33986898779612346</c:v>
                </c:pt>
                <c:pt idx="100">
                  <c:v>0.32510297034018348</c:v>
                </c:pt>
                <c:pt idx="101">
                  <c:v>0.30326082218056583</c:v>
                </c:pt>
                <c:pt idx="102">
                  <c:v>0.25657596126829058</c:v>
                </c:pt>
                <c:pt idx="103">
                  <c:v>0.26795029475380633</c:v>
                </c:pt>
                <c:pt idx="104">
                  <c:v>0.28177262697708949</c:v>
                </c:pt>
                <c:pt idx="105">
                  <c:v>0.29870103715637902</c:v>
                </c:pt>
                <c:pt idx="106">
                  <c:v>0.31433947316300259</c:v>
                </c:pt>
                <c:pt idx="107">
                  <c:v>0.33992770421594437</c:v>
                </c:pt>
                <c:pt idx="108">
                  <c:v>0.36365263744132387</c:v>
                </c:pt>
                <c:pt idx="109">
                  <c:v>0.34864714259178997</c:v>
                </c:pt>
                <c:pt idx="110">
                  <c:v>0.37875251182333003</c:v>
                </c:pt>
                <c:pt idx="111">
                  <c:v>0.40267740312028183</c:v>
                </c:pt>
                <c:pt idx="112">
                  <c:v>0.39371750605230782</c:v>
                </c:pt>
                <c:pt idx="113">
                  <c:v>0.39077521970784262</c:v>
                </c:pt>
                <c:pt idx="114">
                  <c:v>0.36776091669247446</c:v>
                </c:pt>
                <c:pt idx="115">
                  <c:v>0.3672871784145576</c:v>
                </c:pt>
                <c:pt idx="116">
                  <c:v>0.35263604640196172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C-45AE-9E3C-0348F2BCD6AB}"/>
            </c:ext>
          </c:extLst>
        </c:ser>
        <c:ser>
          <c:idx val="3"/>
          <c:order val="2"/>
          <c:tx>
            <c:strRef>
              <c:f>'Data for figure 1'!$C$25</c:f>
              <c:strCache>
                <c:ptCount val="1"/>
                <c:pt idx="0">
                  <c:v>LA7 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1'!$D$21:$DP$21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1'!$D$25:$DP$25</c:f>
              <c:numCache>
                <c:formatCode>General</c:formatCode>
                <c:ptCount val="117"/>
                <c:pt idx="0">
                  <c:v>0.23072760303013803</c:v>
                </c:pt>
                <c:pt idx="1">
                  <c:v>0.22007498696228603</c:v>
                </c:pt>
                <c:pt idx="2">
                  <c:v>0.21580546211268967</c:v>
                </c:pt>
                <c:pt idx="3">
                  <c:v>0.22179629823202857</c:v>
                </c:pt>
                <c:pt idx="4">
                  <c:v>0.23738961675303125</c:v>
                </c:pt>
                <c:pt idx="5">
                  <c:v>0.23744925103589312</c:v>
                </c:pt>
                <c:pt idx="6">
                  <c:v>0.2226562690176809</c:v>
                </c:pt>
                <c:pt idx="7">
                  <c:v>0.22705718367839764</c:v>
                </c:pt>
                <c:pt idx="8">
                  <c:v>0.25947630152298329</c:v>
                </c:pt>
                <c:pt idx="9">
                  <c:v>0.24158199161405564</c:v>
                </c:pt>
                <c:pt idx="10">
                  <c:v>0.25160565951526476</c:v>
                </c:pt>
                <c:pt idx="11">
                  <c:v>0.24801937556714929</c:v>
                </c:pt>
                <c:pt idx="12">
                  <c:v>0.24837108862141105</c:v>
                </c:pt>
                <c:pt idx="13">
                  <c:v>0.23933378762260787</c:v>
                </c:pt>
                <c:pt idx="14">
                  <c:v>0.24220979992370872</c:v>
                </c:pt>
                <c:pt idx="15">
                  <c:v>0.23656613472286953</c:v>
                </c:pt>
                <c:pt idx="16">
                  <c:v>0.21519927791957758</c:v>
                </c:pt>
                <c:pt idx="17">
                  <c:v>0.22063791969656021</c:v>
                </c:pt>
                <c:pt idx="18">
                  <c:v>0.21693653750260122</c:v>
                </c:pt>
                <c:pt idx="19">
                  <c:v>0.22180883492161144</c:v>
                </c:pt>
                <c:pt idx="20">
                  <c:v>0.2378181467032886</c:v>
                </c:pt>
                <c:pt idx="21">
                  <c:v>0.24627840552025096</c:v>
                </c:pt>
                <c:pt idx="22">
                  <c:v>0.24662820485927087</c:v>
                </c:pt>
                <c:pt idx="23">
                  <c:v>0.23587834544694689</c:v>
                </c:pt>
                <c:pt idx="24">
                  <c:v>0.23859085725739393</c:v>
                </c:pt>
                <c:pt idx="25">
                  <c:v>0.23580122842026971</c:v>
                </c:pt>
                <c:pt idx="26">
                  <c:v>0.23023855750181729</c:v>
                </c:pt>
                <c:pt idx="27">
                  <c:v>0.23635615059394582</c:v>
                </c:pt>
                <c:pt idx="28">
                  <c:v>0.24935594270519093</c:v>
                </c:pt>
                <c:pt idx="29">
                  <c:v>0.23810433072788603</c:v>
                </c:pt>
                <c:pt idx="30">
                  <c:v>0.24722459464797542</c:v>
                </c:pt>
                <c:pt idx="31">
                  <c:v>0.24526071749012227</c:v>
                </c:pt>
                <c:pt idx="32">
                  <c:v>0.26995115243548257</c:v>
                </c:pt>
                <c:pt idx="33">
                  <c:v>0.2944578569426714</c:v>
                </c:pt>
                <c:pt idx="34">
                  <c:v>0.28890362549106985</c:v>
                </c:pt>
                <c:pt idx="35">
                  <c:v>0.2666582648840341</c:v>
                </c:pt>
                <c:pt idx="36">
                  <c:v>0.24880081547656888</c:v>
                </c:pt>
                <c:pt idx="37">
                  <c:v>0.23957412959569885</c:v>
                </c:pt>
                <c:pt idx="38">
                  <c:v>0.25672917715766852</c:v>
                </c:pt>
                <c:pt idx="39">
                  <c:v>0.24385344454989896</c:v>
                </c:pt>
                <c:pt idx="40">
                  <c:v>0.22453385465063155</c:v>
                </c:pt>
                <c:pt idx="41">
                  <c:v>0.20362422817680426</c:v>
                </c:pt>
                <c:pt idx="42">
                  <c:v>0.18155754339150884</c:v>
                </c:pt>
                <c:pt idx="43">
                  <c:v>0.16848699406118284</c:v>
                </c:pt>
                <c:pt idx="44">
                  <c:v>0.16720317222569564</c:v>
                </c:pt>
                <c:pt idx="45">
                  <c:v>0.16929283733055489</c:v>
                </c:pt>
                <c:pt idx="46">
                  <c:v>0.19867230480961692</c:v>
                </c:pt>
                <c:pt idx="47">
                  <c:v>0.2102257816703644</c:v>
                </c:pt>
                <c:pt idx="48">
                  <c:v>0.21098406565470029</c:v>
                </c:pt>
                <c:pt idx="49">
                  <c:v>0.21873165696817234</c:v>
                </c:pt>
                <c:pt idx="50">
                  <c:v>0.2049823844648791</c:v>
                </c:pt>
                <c:pt idx="51">
                  <c:v>0.19433811559263897</c:v>
                </c:pt>
                <c:pt idx="52">
                  <c:v>0.18757689034544742</c:v>
                </c:pt>
                <c:pt idx="53">
                  <c:v>0.18617138661679555</c:v>
                </c:pt>
                <c:pt idx="54">
                  <c:v>0.19921610271435564</c:v>
                </c:pt>
                <c:pt idx="55">
                  <c:v>0.1959379184482645</c:v>
                </c:pt>
                <c:pt idx="56">
                  <c:v>0.19546897981127703</c:v>
                </c:pt>
                <c:pt idx="57">
                  <c:v>0.20195762211173704</c:v>
                </c:pt>
                <c:pt idx="58">
                  <c:v>0.21496840762026961</c:v>
                </c:pt>
                <c:pt idx="59">
                  <c:v>0.1969772676252976</c:v>
                </c:pt>
                <c:pt idx="60">
                  <c:v>0.20290177161053627</c:v>
                </c:pt>
                <c:pt idx="61">
                  <c:v>0.21068335956975237</c:v>
                </c:pt>
                <c:pt idx="62">
                  <c:v>0.20724191043488319</c:v>
                </c:pt>
                <c:pt idx="63">
                  <c:v>0.20154209506377221</c:v>
                </c:pt>
                <c:pt idx="64">
                  <c:v>0.20335024462972168</c:v>
                </c:pt>
                <c:pt idx="65">
                  <c:v>0.19917656547015677</c:v>
                </c:pt>
                <c:pt idx="66">
                  <c:v>0.19581631388075177</c:v>
                </c:pt>
                <c:pt idx="67">
                  <c:v>0.19922186161558758</c:v>
                </c:pt>
                <c:pt idx="68">
                  <c:v>0.20067679551711143</c:v>
                </c:pt>
                <c:pt idx="69">
                  <c:v>0.20541165118598381</c:v>
                </c:pt>
                <c:pt idx="70">
                  <c:v>0.22000809767569368</c:v>
                </c:pt>
                <c:pt idx="71">
                  <c:v>0.22810481434301169</c:v>
                </c:pt>
                <c:pt idx="72">
                  <c:v>0.23068149384673164</c:v>
                </c:pt>
                <c:pt idx="73">
                  <c:v>0.23509667222258146</c:v>
                </c:pt>
                <c:pt idx="74">
                  <c:v>0.25035464082264886</c:v>
                </c:pt>
                <c:pt idx="75">
                  <c:v>0.25819341136366436</c:v>
                </c:pt>
                <c:pt idx="76">
                  <c:v>0.25356580439249404</c:v>
                </c:pt>
                <c:pt idx="77">
                  <c:v>0.24891507390400811</c:v>
                </c:pt>
                <c:pt idx="78">
                  <c:v>0.24276695315509242</c:v>
                </c:pt>
                <c:pt idx="79">
                  <c:v>0.25116347751463564</c:v>
                </c:pt>
                <c:pt idx="80">
                  <c:v>0.26206014203447969</c:v>
                </c:pt>
                <c:pt idx="81">
                  <c:v>0.26086757604862709</c:v>
                </c:pt>
                <c:pt idx="82">
                  <c:v>0.26083629361345306</c:v>
                </c:pt>
                <c:pt idx="83">
                  <c:v>0.24087504767339563</c:v>
                </c:pt>
                <c:pt idx="84">
                  <c:v>0.22794723962698399</c:v>
                </c:pt>
                <c:pt idx="85">
                  <c:v>0.2190897713431797</c:v>
                </c:pt>
                <c:pt idx="86">
                  <c:v>0.21994333274909478</c:v>
                </c:pt>
                <c:pt idx="87">
                  <c:v>0.21569963362689518</c:v>
                </c:pt>
                <c:pt idx="88">
                  <c:v>0.20585528837735409</c:v>
                </c:pt>
                <c:pt idx="89">
                  <c:v>0.1990007370119117</c:v>
                </c:pt>
                <c:pt idx="90">
                  <c:v>0.19880925581980211</c:v>
                </c:pt>
                <c:pt idx="91">
                  <c:v>0.20919473108305886</c:v>
                </c:pt>
                <c:pt idx="92">
                  <c:v>0.21248594848562546</c:v>
                </c:pt>
                <c:pt idx="93">
                  <c:v>0.21633116592811075</c:v>
                </c:pt>
                <c:pt idx="94">
                  <c:v>0.22355781153142379</c:v>
                </c:pt>
                <c:pt idx="95">
                  <c:v>0.22556064308014462</c:v>
                </c:pt>
                <c:pt idx="96">
                  <c:v>0.23772074495777834</c:v>
                </c:pt>
                <c:pt idx="97">
                  <c:v>0.23088497563294322</c:v>
                </c:pt>
                <c:pt idx="98">
                  <c:v>0.22058269183512852</c:v>
                </c:pt>
                <c:pt idx="99">
                  <c:v>0.20616623343742238</c:v>
                </c:pt>
                <c:pt idx="100">
                  <c:v>0.20574176489331131</c:v>
                </c:pt>
                <c:pt idx="101">
                  <c:v>0.20185358989198063</c:v>
                </c:pt>
                <c:pt idx="102">
                  <c:v>0.19630868789152447</c:v>
                </c:pt>
                <c:pt idx="103">
                  <c:v>0.19448422202541055</c:v>
                </c:pt>
                <c:pt idx="104">
                  <c:v>0.19959660656487674</c:v>
                </c:pt>
                <c:pt idx="105">
                  <c:v>0.20634153095886326</c:v>
                </c:pt>
                <c:pt idx="106">
                  <c:v>0.21830249324194706</c:v>
                </c:pt>
                <c:pt idx="107">
                  <c:v>0.23283662195114058</c:v>
                </c:pt>
                <c:pt idx="108">
                  <c:v>0.25055925359913578</c:v>
                </c:pt>
                <c:pt idx="109">
                  <c:v>0.25587392196219322</c:v>
                </c:pt>
                <c:pt idx="110">
                  <c:v>0.27956461190315596</c:v>
                </c:pt>
                <c:pt idx="111">
                  <c:v>0.30194481176870891</c:v>
                </c:pt>
                <c:pt idx="112">
                  <c:v>0.29816904366424085</c:v>
                </c:pt>
                <c:pt idx="113">
                  <c:v>0.29932970370470607</c:v>
                </c:pt>
                <c:pt idx="114">
                  <c:v>0.29413901957887334</c:v>
                </c:pt>
                <c:pt idx="115">
                  <c:v>0.29625557133446834</c:v>
                </c:pt>
                <c:pt idx="116">
                  <c:v>0.27783790088651977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7C-45AE-9E3C-0348F2BCD6AB}"/>
            </c:ext>
          </c:extLst>
        </c:ser>
        <c:ser>
          <c:idx val="2"/>
          <c:order val="3"/>
          <c:tx>
            <c:strRef>
              <c:f>'Data for figure 1'!$C$26</c:f>
              <c:strCache>
                <c:ptCount val="1"/>
                <c:pt idx="0">
                  <c:v>Bra 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'Data for figure 1'!$D$26:$DP$26</c:f>
              <c:numCache>
                <c:formatCode>General</c:formatCode>
                <c:ptCount val="117"/>
                <c:pt idx="0">
                  <c:v>9.6928982725527829E-2</c:v>
                </c:pt>
                <c:pt idx="1">
                  <c:v>9.5573145705071832E-2</c:v>
                </c:pt>
                <c:pt idx="2">
                  <c:v>9.4434576672587325E-2</c:v>
                </c:pt>
                <c:pt idx="3">
                  <c:v>9.1588785046728974E-2</c:v>
                </c:pt>
                <c:pt idx="4">
                  <c:v>9.4376020181035761E-2</c:v>
                </c:pt>
                <c:pt idx="5">
                  <c:v>9.0358049055539888E-2</c:v>
                </c:pt>
                <c:pt idx="6">
                  <c:v>8.8636949239886631E-2</c:v>
                </c:pt>
                <c:pt idx="7">
                  <c:v>8.7080103359173128E-2</c:v>
                </c:pt>
                <c:pt idx="8">
                  <c:v>9.397417503586801E-2</c:v>
                </c:pt>
                <c:pt idx="9">
                  <c:v>9.0375586854460094E-2</c:v>
                </c:pt>
                <c:pt idx="10">
                  <c:v>9.042973899288162E-2</c:v>
                </c:pt>
                <c:pt idx="11">
                  <c:v>9.6744909869018292E-2</c:v>
                </c:pt>
                <c:pt idx="12">
                  <c:v>9.0840463009562153E-2</c:v>
                </c:pt>
                <c:pt idx="13">
                  <c:v>8.9371682508332301E-2</c:v>
                </c:pt>
                <c:pt idx="14">
                  <c:v>9.4900463594218706E-2</c:v>
                </c:pt>
                <c:pt idx="15">
                  <c:v>9.5776163572773743E-2</c:v>
                </c:pt>
                <c:pt idx="16">
                  <c:v>8.6070486693838405E-2</c:v>
                </c:pt>
                <c:pt idx="17">
                  <c:v>9.3640897755610977E-2</c:v>
                </c:pt>
                <c:pt idx="18">
                  <c:v>8.3371877890841814E-2</c:v>
                </c:pt>
                <c:pt idx="19">
                  <c:v>9.2040087547517566E-2</c:v>
                </c:pt>
                <c:pt idx="20">
                  <c:v>0.10135533294048321</c:v>
                </c:pt>
                <c:pt idx="21">
                  <c:v>0.10572903860339317</c:v>
                </c:pt>
                <c:pt idx="22">
                  <c:v>0.10642570281124498</c:v>
                </c:pt>
                <c:pt idx="23">
                  <c:v>9.9044585987261152E-2</c:v>
                </c:pt>
                <c:pt idx="24">
                  <c:v>9.5958005249343836E-2</c:v>
                </c:pt>
                <c:pt idx="25">
                  <c:v>9.3636079575044273E-2</c:v>
                </c:pt>
                <c:pt idx="26">
                  <c:v>8.9197224975222991E-2</c:v>
                </c:pt>
                <c:pt idx="27">
                  <c:v>9.4129353233830843E-2</c:v>
                </c:pt>
                <c:pt idx="28">
                  <c:v>0.10298804780876494</c:v>
                </c:pt>
                <c:pt idx="29">
                  <c:v>9.6272408232950774E-2</c:v>
                </c:pt>
                <c:pt idx="30">
                  <c:v>9.8630136986301367E-2</c:v>
                </c:pt>
                <c:pt idx="31">
                  <c:v>0.10108303249097472</c:v>
                </c:pt>
                <c:pt idx="32">
                  <c:v>0.12079734219269103</c:v>
                </c:pt>
                <c:pt idx="33">
                  <c:v>0.13204951856946354</c:v>
                </c:pt>
                <c:pt idx="34">
                  <c:v>0.12950736414423566</c:v>
                </c:pt>
                <c:pt idx="35">
                  <c:v>0.11593220338983051</c:v>
                </c:pt>
                <c:pt idx="36">
                  <c:v>0.11339781848116896</c:v>
                </c:pt>
                <c:pt idx="37">
                  <c:v>0.10679425837320575</c:v>
                </c:pt>
                <c:pt idx="38">
                  <c:v>0.11626007961620904</c:v>
                </c:pt>
                <c:pt idx="39">
                  <c:v>0.10775408738885171</c:v>
                </c:pt>
                <c:pt idx="40">
                  <c:v>9.8611479614398159E-2</c:v>
                </c:pt>
                <c:pt idx="41">
                  <c:v>9.0859545312986609E-2</c:v>
                </c:pt>
                <c:pt idx="42">
                  <c:v>7.7389770723104059E-2</c:v>
                </c:pt>
                <c:pt idx="43">
                  <c:v>7.9326923076923073E-2</c:v>
                </c:pt>
                <c:pt idx="44">
                  <c:v>7.5422230351807812E-2</c:v>
                </c:pt>
                <c:pt idx="45">
                  <c:v>7.7601300650325167E-2</c:v>
                </c:pt>
                <c:pt idx="46">
                  <c:v>9.2598991085619517E-2</c:v>
                </c:pt>
                <c:pt idx="47">
                  <c:v>9.6393256029024682E-2</c:v>
                </c:pt>
                <c:pt idx="48">
                  <c:v>9.973212445909746E-2</c:v>
                </c:pt>
                <c:pt idx="49">
                  <c:v>0.10820578231292517</c:v>
                </c:pt>
                <c:pt idx="50">
                  <c:v>0.10163375106620301</c:v>
                </c:pt>
                <c:pt idx="51">
                  <c:v>9.5746000248046637E-2</c:v>
                </c:pt>
                <c:pt idx="52">
                  <c:v>9.925196132092684E-2</c:v>
                </c:pt>
                <c:pt idx="53">
                  <c:v>9.8126145297629599E-2</c:v>
                </c:pt>
                <c:pt idx="54">
                  <c:v>0.10579543390056319</c:v>
                </c:pt>
                <c:pt idx="55">
                  <c:v>0.10685089234312033</c:v>
                </c:pt>
                <c:pt idx="56">
                  <c:v>0.10627658351534659</c:v>
                </c:pt>
                <c:pt idx="57">
                  <c:v>0.10989831676911588</c:v>
                </c:pt>
                <c:pt idx="58">
                  <c:v>0.12151077013868397</c:v>
                </c:pt>
                <c:pt idx="59">
                  <c:v>0.11865258924082453</c:v>
                </c:pt>
                <c:pt idx="60">
                  <c:v>0.12625982943847602</c:v>
                </c:pt>
                <c:pt idx="61">
                  <c:v>0.13436038514442916</c:v>
                </c:pt>
                <c:pt idx="62">
                  <c:v>0.13484744690941666</c:v>
                </c:pt>
                <c:pt idx="63">
                  <c:v>0.12908019472200871</c:v>
                </c:pt>
                <c:pt idx="64">
                  <c:v>0.12411591355599214</c:v>
                </c:pt>
                <c:pt idx="65">
                  <c:v>0.11729780271154745</c:v>
                </c:pt>
                <c:pt idx="66">
                  <c:v>0.11656087709174841</c:v>
                </c:pt>
                <c:pt idx="67">
                  <c:v>0.11986691182908676</c:v>
                </c:pt>
                <c:pt idx="68">
                  <c:v>0.12291068715178119</c:v>
                </c:pt>
                <c:pt idx="69">
                  <c:v>0.12258224499917342</c:v>
                </c:pt>
                <c:pt idx="70">
                  <c:v>0.13669755405292594</c:v>
                </c:pt>
                <c:pt idx="71">
                  <c:v>0.14658741545398649</c:v>
                </c:pt>
                <c:pt idx="72">
                  <c:v>0.15341333857957898</c:v>
                </c:pt>
                <c:pt idx="73">
                  <c:v>0.16129759801526145</c:v>
                </c:pt>
                <c:pt idx="74">
                  <c:v>0.17270894358428121</c:v>
                </c:pt>
                <c:pt idx="75">
                  <c:v>0.17872553552165202</c:v>
                </c:pt>
                <c:pt idx="76">
                  <c:v>0.18123360065043054</c:v>
                </c:pt>
                <c:pt idx="77">
                  <c:v>0.17510088925395523</c:v>
                </c:pt>
                <c:pt idx="78">
                  <c:v>0.16990473588964386</c:v>
                </c:pt>
                <c:pt idx="79">
                  <c:v>0.17308270174618542</c:v>
                </c:pt>
                <c:pt idx="80">
                  <c:v>0.1706007496707527</c:v>
                </c:pt>
                <c:pt idx="81">
                  <c:v>0.1707812084109662</c:v>
                </c:pt>
                <c:pt idx="82">
                  <c:v>0.17671425148060663</c:v>
                </c:pt>
                <c:pt idx="83">
                  <c:v>0.16535694154315461</c:v>
                </c:pt>
                <c:pt idx="84">
                  <c:v>0.15715799975059233</c:v>
                </c:pt>
                <c:pt idx="85">
                  <c:v>0.15767320736434109</c:v>
                </c:pt>
                <c:pt idx="86">
                  <c:v>0.17237304658651148</c:v>
                </c:pt>
                <c:pt idx="87">
                  <c:v>0.16930607543910164</c:v>
                </c:pt>
                <c:pt idx="88">
                  <c:v>0.16149449323853338</c:v>
                </c:pt>
                <c:pt idx="89">
                  <c:v>0.15866365590227713</c:v>
                </c:pt>
                <c:pt idx="90">
                  <c:v>0.15269590611648912</c:v>
                </c:pt>
                <c:pt idx="91">
                  <c:v>0.16183084686265906</c:v>
                </c:pt>
                <c:pt idx="92">
                  <c:v>0.16108589994898095</c:v>
                </c:pt>
                <c:pt idx="93">
                  <c:v>0.1683968010168953</c:v>
                </c:pt>
                <c:pt idx="94">
                  <c:v>0.18168934240362811</c:v>
                </c:pt>
                <c:pt idx="95">
                  <c:v>0.20494529207179304</c:v>
                </c:pt>
                <c:pt idx="96">
                  <c:v>0.23506705597070321</c:v>
                </c:pt>
                <c:pt idx="97">
                  <c:v>0.21860844138724445</c:v>
                </c:pt>
                <c:pt idx="98">
                  <c:v>0.20107724096301627</c:v>
                </c:pt>
                <c:pt idx="99">
                  <c:v>0.18572774587221824</c:v>
                </c:pt>
                <c:pt idx="100">
                  <c:v>0.18122779872294986</c:v>
                </c:pt>
                <c:pt idx="101">
                  <c:v>0.17847334234273507</c:v>
                </c:pt>
                <c:pt idx="102">
                  <c:v>0.17701601573475695</c:v>
                </c:pt>
                <c:pt idx="103">
                  <c:v>0.17044828024937445</c:v>
                </c:pt>
                <c:pt idx="104">
                  <c:v>0.17249912358484729</c:v>
                </c:pt>
                <c:pt idx="105">
                  <c:v>0.17398046520994864</c:v>
                </c:pt>
                <c:pt idx="106">
                  <c:v>0.18467023172905525</c:v>
                </c:pt>
                <c:pt idx="107">
                  <c:v>0.20164237161604653</c:v>
                </c:pt>
                <c:pt idx="108">
                  <c:v>0.22579361922189514</c:v>
                </c:pt>
                <c:pt idx="109">
                  <c:v>0.24147111633954554</c:v>
                </c:pt>
                <c:pt idx="110">
                  <c:v>0.27235269044187793</c:v>
                </c:pt>
                <c:pt idx="111">
                  <c:v>0.29856064418721689</c:v>
                </c:pt>
                <c:pt idx="112">
                  <c:v>0.29174108028733581</c:v>
                </c:pt>
                <c:pt idx="113">
                  <c:v>0.29378919843501172</c:v>
                </c:pt>
                <c:pt idx="114">
                  <c:v>0.28695029420873336</c:v>
                </c:pt>
                <c:pt idx="115">
                  <c:v>0.29238843148067162</c:v>
                </c:pt>
                <c:pt idx="116">
                  <c:v>0.25424879751013862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9-450F-8E67-D526C16F5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201248"/>
        <c:axId val="885192096"/>
      </c:lineChart>
      <c:catAx>
        <c:axId val="88520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92096"/>
        <c:crosses val="autoZero"/>
        <c:auto val="1"/>
        <c:lblAlgn val="ctr"/>
        <c:lblOffset val="100"/>
        <c:noMultiLvlLbl val="0"/>
      </c:catAx>
      <c:valAx>
        <c:axId val="885192096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aseline="0"/>
                  <a:t>Ratio of US  </a:t>
                </a:r>
              </a:p>
            </c:rich>
          </c:tx>
          <c:layout>
            <c:manualLayout>
              <c:xMode val="edge"/>
              <c:yMode val="edge"/>
              <c:x val="7.0174454582742135E-3"/>
              <c:y val="0.434542173713521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20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[1]inflation!$A$17</c:f>
              <c:strCache>
                <c:ptCount val="1"/>
                <c:pt idx="0">
                  <c:v>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[1]inflation!$B$16:$BF$16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[1]inflation!$B$17:$BF$17</c:f>
              <c:numCache>
                <c:formatCode>General</c:formatCode>
                <c:ptCount val="57"/>
                <c:pt idx="0">
                  <c:v>8.1999999999999993</c:v>
                </c:pt>
                <c:pt idx="1">
                  <c:v>7.5614930718389903</c:v>
                </c:pt>
                <c:pt idx="2">
                  <c:v>4.7</c:v>
                </c:pt>
                <c:pt idx="3">
                  <c:v>5.9</c:v>
                </c:pt>
                <c:pt idx="4">
                  <c:v>9.8000000000000007</c:v>
                </c:pt>
                <c:pt idx="5">
                  <c:v>3.9</c:v>
                </c:pt>
                <c:pt idx="6">
                  <c:v>6.9518716577540296</c:v>
                </c:pt>
                <c:pt idx="7">
                  <c:v>8.3000000000000007</c:v>
                </c:pt>
                <c:pt idx="8">
                  <c:v>5.4706235016230096</c:v>
                </c:pt>
                <c:pt idx="9">
                  <c:v>6.2</c:v>
                </c:pt>
                <c:pt idx="10">
                  <c:v>5.0999999999999996</c:v>
                </c:pt>
                <c:pt idx="11">
                  <c:v>6.8</c:v>
                </c:pt>
                <c:pt idx="12">
                  <c:v>7.9</c:v>
                </c:pt>
                <c:pt idx="13">
                  <c:v>15.2</c:v>
                </c:pt>
                <c:pt idx="14">
                  <c:v>24.6</c:v>
                </c:pt>
                <c:pt idx="15">
                  <c:v>17.399999999999999</c:v>
                </c:pt>
                <c:pt idx="16">
                  <c:v>15.8</c:v>
                </c:pt>
                <c:pt idx="17">
                  <c:v>29</c:v>
                </c:pt>
                <c:pt idx="18">
                  <c:v>17.399999999999999</c:v>
                </c:pt>
                <c:pt idx="19">
                  <c:v>24.5</c:v>
                </c:pt>
                <c:pt idx="20">
                  <c:v>26.5</c:v>
                </c:pt>
                <c:pt idx="21">
                  <c:v>30.0168005566712</c:v>
                </c:pt>
                <c:pt idx="22">
                  <c:v>41.75</c:v>
                </c:pt>
                <c:pt idx="23">
                  <c:v>48.8</c:v>
                </c:pt>
                <c:pt idx="24">
                  <c:v>43.25</c:v>
                </c:pt>
                <c:pt idx="25">
                  <c:v>44.2</c:v>
                </c:pt>
                <c:pt idx="26">
                  <c:v>54.05</c:v>
                </c:pt>
                <c:pt idx="27">
                  <c:v>28.8</c:v>
                </c:pt>
                <c:pt idx="28">
                  <c:v>43.85</c:v>
                </c:pt>
                <c:pt idx="29">
                  <c:v>51</c:v>
                </c:pt>
                <c:pt idx="30">
                  <c:v>39</c:v>
                </c:pt>
                <c:pt idx="31">
                  <c:v>32.299999999999997</c:v>
                </c:pt>
                <c:pt idx="32">
                  <c:v>25.95</c:v>
                </c:pt>
                <c:pt idx="33">
                  <c:v>20.299999999999997</c:v>
                </c:pt>
                <c:pt idx="34">
                  <c:v>21.700000000000003</c:v>
                </c:pt>
                <c:pt idx="35">
                  <c:v>21.9</c:v>
                </c:pt>
                <c:pt idx="36">
                  <c:v>16.649999999999999</c:v>
                </c:pt>
                <c:pt idx="37">
                  <c:v>10.899999999999999</c:v>
                </c:pt>
                <c:pt idx="38">
                  <c:v>11.2</c:v>
                </c:pt>
                <c:pt idx="39">
                  <c:v>6.25</c:v>
                </c:pt>
                <c:pt idx="40">
                  <c:v>8</c:v>
                </c:pt>
                <c:pt idx="41">
                  <c:v>6.6</c:v>
                </c:pt>
                <c:pt idx="42">
                  <c:v>8.85</c:v>
                </c:pt>
                <c:pt idx="43">
                  <c:v>8.65</c:v>
                </c:pt>
                <c:pt idx="44">
                  <c:v>4.5686904005086202</c:v>
                </c:pt>
                <c:pt idx="45">
                  <c:v>5.1966155344533203</c:v>
                </c:pt>
                <c:pt idx="46">
                  <c:v>4.29277463324481</c:v>
                </c:pt>
                <c:pt idx="47">
                  <c:v>6.8</c:v>
                </c:pt>
                <c:pt idx="48">
                  <c:v>8.5</c:v>
                </c:pt>
                <c:pt idx="49">
                  <c:v>5.0500000000000007</c:v>
                </c:pt>
                <c:pt idx="50">
                  <c:v>4.45</c:v>
                </c:pt>
                <c:pt idx="51">
                  <c:v>5.75</c:v>
                </c:pt>
                <c:pt idx="52">
                  <c:v>4.5094061940107499</c:v>
                </c:pt>
                <c:pt idx="53">
                  <c:v>4.5</c:v>
                </c:pt>
                <c:pt idx="54">
                  <c:v>4.5</c:v>
                </c:pt>
                <c:pt idx="55">
                  <c:v>4.0609637261450304</c:v>
                </c:pt>
                <c:pt idx="5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A-42F8-B95E-D6E5EC55A875}"/>
            </c:ext>
          </c:extLst>
        </c:ser>
        <c:ser>
          <c:idx val="1"/>
          <c:order val="1"/>
          <c:tx>
            <c:strRef>
              <c:f>[1]inflation!$A$18</c:f>
              <c:strCache>
                <c:ptCount val="1"/>
                <c:pt idx="0">
                  <c:v>ven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[1]inflation!$B$16:$BF$16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[1]inflation!$B$18:$BF$18</c:f>
              <c:numCache>
                <c:formatCode>General</c:formatCode>
                <c:ptCount val="57"/>
                <c:pt idx="0">
                  <c:v>3.4</c:v>
                </c:pt>
                <c:pt idx="1">
                  <c:v>-2.8</c:v>
                </c:pt>
                <c:pt idx="2">
                  <c:v>1</c:v>
                </c:pt>
                <c:pt idx="3">
                  <c:v>1.1000000000000001</c:v>
                </c:pt>
                <c:pt idx="4">
                  <c:v>2.1</c:v>
                </c:pt>
                <c:pt idx="5">
                  <c:v>1.7</c:v>
                </c:pt>
                <c:pt idx="6">
                  <c:v>1.8</c:v>
                </c:pt>
                <c:pt idx="7">
                  <c:v>0</c:v>
                </c:pt>
                <c:pt idx="8">
                  <c:v>1.3</c:v>
                </c:pt>
                <c:pt idx="9">
                  <c:v>2.4</c:v>
                </c:pt>
                <c:pt idx="10">
                  <c:v>2.5</c:v>
                </c:pt>
                <c:pt idx="11">
                  <c:v>3.2</c:v>
                </c:pt>
                <c:pt idx="12">
                  <c:v>2.8</c:v>
                </c:pt>
                <c:pt idx="13">
                  <c:v>4.0999999999999996</c:v>
                </c:pt>
                <c:pt idx="14">
                  <c:v>8.3000000000000007</c:v>
                </c:pt>
                <c:pt idx="15">
                  <c:v>10.199999999999999</c:v>
                </c:pt>
                <c:pt idx="16">
                  <c:v>7.6</c:v>
                </c:pt>
                <c:pt idx="17">
                  <c:v>7.8</c:v>
                </c:pt>
                <c:pt idx="18">
                  <c:v>7.1</c:v>
                </c:pt>
                <c:pt idx="19">
                  <c:v>12.4</c:v>
                </c:pt>
                <c:pt idx="20">
                  <c:v>21.5</c:v>
                </c:pt>
                <c:pt idx="21">
                  <c:v>16</c:v>
                </c:pt>
                <c:pt idx="22">
                  <c:v>9.6999999999999993</c:v>
                </c:pt>
                <c:pt idx="23">
                  <c:v>6.3</c:v>
                </c:pt>
                <c:pt idx="24">
                  <c:v>11.6</c:v>
                </c:pt>
                <c:pt idx="25">
                  <c:v>11.4</c:v>
                </c:pt>
                <c:pt idx="26">
                  <c:v>11.5</c:v>
                </c:pt>
                <c:pt idx="27">
                  <c:v>28.1</c:v>
                </c:pt>
                <c:pt idx="28">
                  <c:v>29.5</c:v>
                </c:pt>
                <c:pt idx="29">
                  <c:v>84.5</c:v>
                </c:pt>
                <c:pt idx="30">
                  <c:v>40.700000000000003</c:v>
                </c:pt>
                <c:pt idx="31">
                  <c:v>34.200000000000003</c:v>
                </c:pt>
                <c:pt idx="32">
                  <c:v>31.4</c:v>
                </c:pt>
                <c:pt idx="33">
                  <c:v>38.1</c:v>
                </c:pt>
                <c:pt idx="34">
                  <c:v>60.8</c:v>
                </c:pt>
                <c:pt idx="35">
                  <c:v>59.9</c:v>
                </c:pt>
                <c:pt idx="36">
                  <c:v>99.9</c:v>
                </c:pt>
                <c:pt idx="37">
                  <c:v>50</c:v>
                </c:pt>
                <c:pt idx="38">
                  <c:v>35.799999999999997</c:v>
                </c:pt>
                <c:pt idx="39">
                  <c:v>23.6</c:v>
                </c:pt>
                <c:pt idx="40">
                  <c:v>16.2</c:v>
                </c:pt>
                <c:pt idx="41">
                  <c:v>12.5</c:v>
                </c:pt>
                <c:pt idx="42">
                  <c:v>22.4</c:v>
                </c:pt>
                <c:pt idx="43">
                  <c:v>31.1</c:v>
                </c:pt>
                <c:pt idx="44">
                  <c:v>21.7</c:v>
                </c:pt>
                <c:pt idx="45">
                  <c:v>16</c:v>
                </c:pt>
                <c:pt idx="46">
                  <c:v>13.7</c:v>
                </c:pt>
                <c:pt idx="47">
                  <c:v>18.7</c:v>
                </c:pt>
                <c:pt idx="48">
                  <c:v>31.4</c:v>
                </c:pt>
                <c:pt idx="49">
                  <c:v>27.1</c:v>
                </c:pt>
                <c:pt idx="50">
                  <c:v>28.2</c:v>
                </c:pt>
                <c:pt idx="51">
                  <c:v>26.1</c:v>
                </c:pt>
                <c:pt idx="52">
                  <c:v>21.1</c:v>
                </c:pt>
                <c:pt idx="53">
                  <c:v>40.6</c:v>
                </c:pt>
                <c:pt idx="54">
                  <c:v>62.2</c:v>
                </c:pt>
                <c:pt idx="55">
                  <c:v>121.7</c:v>
                </c:pt>
                <c:pt idx="56">
                  <c:v>254.9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A-42F8-B95E-D6E5EC55A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59103"/>
        <c:axId val="214157439"/>
      </c:lineChart>
      <c:catAx>
        <c:axId val="214159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57439"/>
        <c:crosses val="autoZero"/>
        <c:auto val="1"/>
        <c:lblAlgn val="ctr"/>
        <c:lblOffset val="100"/>
        <c:noMultiLvlLbl val="0"/>
      </c:catAx>
      <c:valAx>
        <c:axId val="214157439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5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Single PPP benchmark (constant 2011 prices)</a:t>
            </a:r>
          </a:p>
        </c:rich>
      </c:tx>
      <c:layout>
        <c:manualLayout>
          <c:xMode val="edge"/>
          <c:yMode val="edge"/>
          <c:x val="0.25591788602066701"/>
          <c:y val="1.009008940295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958022739902934E-2"/>
          <c:y val="8.6774768865448104E-2"/>
          <c:w val="0.85644349154652988"/>
          <c:h val="0.80651562358977102"/>
        </c:manualLayout>
      </c:layout>
      <c:lineChart>
        <c:grouping val="standard"/>
        <c:varyColors val="0"/>
        <c:ser>
          <c:idx val="0"/>
          <c:order val="0"/>
          <c:tx>
            <c:strRef>
              <c:f>'Data for figure 1'!$C$28</c:f>
              <c:strCache>
                <c:ptCount val="1"/>
                <c:pt idx="0">
                  <c:v>Ven 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1'!$D$27:$DP$27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1'!$D$28:$DP$28</c:f>
              <c:numCache>
                <c:formatCode>General</c:formatCode>
                <c:ptCount val="117"/>
                <c:pt idx="0">
                  <c:v>0.33317338451695455</c:v>
                </c:pt>
                <c:pt idx="1">
                  <c:v>0.29258282028730576</c:v>
                </c:pt>
                <c:pt idx="2">
                  <c:v>0.27619893428063941</c:v>
                </c:pt>
                <c:pt idx="3">
                  <c:v>0.2869877785765636</c:v>
                </c:pt>
                <c:pt idx="4">
                  <c:v>0.29945095711529901</c:v>
                </c:pt>
                <c:pt idx="5">
                  <c:v>0.28742599379757544</c:v>
                </c:pt>
                <c:pt idx="6">
                  <c:v>0.25998454006699306</c:v>
                </c:pt>
                <c:pt idx="7">
                  <c:v>0.25232558139534883</c:v>
                </c:pt>
                <c:pt idx="8">
                  <c:v>0.27388809182209467</c:v>
                </c:pt>
                <c:pt idx="9">
                  <c:v>0.24895670318205529</c:v>
                </c:pt>
                <c:pt idx="10">
                  <c:v>0.24874769311890324</c:v>
                </c:pt>
                <c:pt idx="11">
                  <c:v>0.23356244326287123</c:v>
                </c:pt>
                <c:pt idx="12">
                  <c:v>0.2429542023150478</c:v>
                </c:pt>
                <c:pt idx="13">
                  <c:v>0.24367362054067399</c:v>
                </c:pt>
                <c:pt idx="14">
                  <c:v>0.31060812653395148</c:v>
                </c:pt>
                <c:pt idx="15">
                  <c:v>0.3064299165994081</c:v>
                </c:pt>
                <c:pt idx="16">
                  <c:v>0.25485495085111481</c:v>
                </c:pt>
                <c:pt idx="17">
                  <c:v>0.2759351620947631</c:v>
                </c:pt>
                <c:pt idx="18">
                  <c:v>0.26595744680851063</c:v>
                </c:pt>
                <c:pt idx="19">
                  <c:v>0.25492454786314939</c:v>
                </c:pt>
                <c:pt idx="20">
                  <c:v>0.25315262227460222</c:v>
                </c:pt>
                <c:pt idx="21">
                  <c:v>0.2560855667568232</c:v>
                </c:pt>
                <c:pt idx="22">
                  <c:v>0.26647767540751238</c:v>
                </c:pt>
                <c:pt idx="23">
                  <c:v>0.25106157112526539</c:v>
                </c:pt>
                <c:pt idx="24">
                  <c:v>0.2573228346456693</c:v>
                </c:pt>
                <c:pt idx="25">
                  <c:v>0.26893031975835852</c:v>
                </c:pt>
                <c:pt idx="26">
                  <c:v>0.27096134786917742</c:v>
                </c:pt>
                <c:pt idx="27">
                  <c:v>0.27631840796019902</c:v>
                </c:pt>
                <c:pt idx="28">
                  <c:v>0.32191235059760959</c:v>
                </c:pt>
                <c:pt idx="29">
                  <c:v>0.31480603243858485</c:v>
                </c:pt>
                <c:pt idx="30">
                  <c:v>0.34752370916754477</c:v>
                </c:pt>
                <c:pt idx="31">
                  <c:v>0.36958483754512633</c:v>
                </c:pt>
                <c:pt idx="32">
                  <c:v>0.3949501661129568</c:v>
                </c:pt>
                <c:pt idx="33">
                  <c:v>0.45364511691884457</c:v>
                </c:pt>
                <c:pt idx="34">
                  <c:v>0.43524631792788215</c:v>
                </c:pt>
                <c:pt idx="35">
                  <c:v>0.46090395480225987</c:v>
                </c:pt>
                <c:pt idx="36">
                  <c:v>0.45317966659806547</c:v>
                </c:pt>
                <c:pt idx="37">
                  <c:v>0.41933014354066983</c:v>
                </c:pt>
                <c:pt idx="38">
                  <c:v>0.49382464019597838</c:v>
                </c:pt>
                <c:pt idx="39">
                  <c:v>0.48953054785352329</c:v>
                </c:pt>
                <c:pt idx="40">
                  <c:v>0.47581144423808258</c:v>
                </c:pt>
                <c:pt idx="41">
                  <c:v>0.40703830582373091</c:v>
                </c:pt>
                <c:pt idx="42">
                  <c:v>0.31830687830687832</c:v>
                </c:pt>
                <c:pt idx="43">
                  <c:v>0.32419438669438672</c:v>
                </c:pt>
                <c:pt idx="44">
                  <c:v>0.32802877873300407</c:v>
                </c:pt>
                <c:pt idx="45">
                  <c:v>0.40970485242621313</c:v>
                </c:pt>
                <c:pt idx="46">
                  <c:v>0.5186925575288508</c:v>
                </c:pt>
                <c:pt idx="47">
                  <c:v>0.52166180550615349</c:v>
                </c:pt>
                <c:pt idx="48">
                  <c:v>0.59756851432103852</c:v>
                </c:pt>
                <c:pt idx="49">
                  <c:v>0.6257086167800453</c:v>
                </c:pt>
                <c:pt idx="50">
                  <c:v>0.62633685453710386</c:v>
                </c:pt>
                <c:pt idx="51">
                  <c:v>0.63227086692298151</c:v>
                </c:pt>
                <c:pt idx="52">
                  <c:v>0.63856960408684549</c:v>
                </c:pt>
                <c:pt idx="53">
                  <c:v>0.63350475852692556</c:v>
                </c:pt>
                <c:pt idx="54">
                  <c:v>0.68449100708532673</c:v>
                </c:pt>
                <c:pt idx="55">
                  <c:v>0.68192285549798504</c:v>
                </c:pt>
                <c:pt idx="56">
                  <c:v>0.72197953787791702</c:v>
                </c:pt>
                <c:pt idx="57">
                  <c:v>0.77273510656632394</c:v>
                </c:pt>
                <c:pt idx="58">
                  <c:v>0.77332546473886099</c:v>
                </c:pt>
                <c:pt idx="59">
                  <c:v>0.76107480029048657</c:v>
                </c:pt>
                <c:pt idx="60">
                  <c:v>0.75689445121275889</c:v>
                </c:pt>
                <c:pt idx="61">
                  <c:v>0.75917469050894082</c:v>
                </c:pt>
                <c:pt idx="62">
                  <c:v>0.76366127417400009</c:v>
                </c:pt>
                <c:pt idx="63">
                  <c:v>0.7648475531642327</c:v>
                </c:pt>
                <c:pt idx="64">
                  <c:v>0.7767681728880157</c:v>
                </c:pt>
                <c:pt idx="65">
                  <c:v>0.75661524076671338</c:v>
                </c:pt>
                <c:pt idx="66">
                  <c:v>0.70970748812641482</c:v>
                </c:pt>
                <c:pt idx="67">
                  <c:v>0.70379126171088346</c:v>
                </c:pt>
                <c:pt idx="68">
                  <c:v>0.69133040688840119</c:v>
                </c:pt>
                <c:pt idx="69">
                  <c:v>0.68321210117374775</c:v>
                </c:pt>
                <c:pt idx="70">
                  <c:v>0.7198847983971951</c:v>
                </c:pt>
                <c:pt idx="71">
                  <c:v>0.70256200040992012</c:v>
                </c:pt>
                <c:pt idx="72">
                  <c:v>0.67180798740901038</c:v>
                </c:pt>
                <c:pt idx="73">
                  <c:v>0.65891064917490505</c:v>
                </c:pt>
                <c:pt idx="74">
                  <c:v>0.68417849126944874</c:v>
                </c:pt>
                <c:pt idx="75">
                  <c:v>0.71212821698258588</c:v>
                </c:pt>
                <c:pt idx="76">
                  <c:v>0.7159540263867844</c:v>
                </c:pt>
                <c:pt idx="77">
                  <c:v>0.71279597157244379</c:v>
                </c:pt>
                <c:pt idx="78">
                  <c:v>0.67333629255300986</c:v>
                </c:pt>
                <c:pt idx="79">
                  <c:v>0.64538746619478482</c:v>
                </c:pt>
                <c:pt idx="80">
                  <c:v>0.61979536014588188</c:v>
                </c:pt>
                <c:pt idx="81">
                  <c:v>0.59116316209741815</c:v>
                </c:pt>
                <c:pt idx="82">
                  <c:v>0.59563178254767035</c:v>
                </c:pt>
                <c:pt idx="83">
                  <c:v>0.52942736828144166</c:v>
                </c:pt>
                <c:pt idx="84">
                  <c:v>0.47817683002868189</c:v>
                </c:pt>
                <c:pt idx="85">
                  <c:v>0.45327640503875971</c:v>
                </c:pt>
                <c:pt idx="86">
                  <c:v>0.45824347877463001</c:v>
                </c:pt>
                <c:pt idx="87">
                  <c:v>0.45038871292830407</c:v>
                </c:pt>
                <c:pt idx="88">
                  <c:v>0.45004879408894466</c:v>
                </c:pt>
                <c:pt idx="89">
                  <c:v>0.39132682210191255</c:v>
                </c:pt>
                <c:pt idx="90">
                  <c:v>0.40419663620139529</c:v>
                </c:pt>
                <c:pt idx="91">
                  <c:v>0.43909060991663013</c:v>
                </c:pt>
                <c:pt idx="92">
                  <c:v>0.44622861899519345</c:v>
                </c:pt>
                <c:pt idx="93">
                  <c:v>0.43146549441237225</c:v>
                </c:pt>
                <c:pt idx="94">
                  <c:v>0.40138631210059783</c:v>
                </c:pt>
                <c:pt idx="95">
                  <c:v>0.4020461526744688</c:v>
                </c:pt>
                <c:pt idx="96">
                  <c:v>0.38328302073538872</c:v>
                </c:pt>
                <c:pt idx="97">
                  <c:v>0.3868609639767035</c:v>
                </c:pt>
                <c:pt idx="98">
                  <c:v>0.36867643303229403</c:v>
                </c:pt>
                <c:pt idx="99">
                  <c:v>0.32851758793969849</c:v>
                </c:pt>
                <c:pt idx="100">
                  <c:v>0.3247978730359361</c:v>
                </c:pt>
                <c:pt idx="101">
                  <c:v>0.33007105802345349</c:v>
                </c:pt>
                <c:pt idx="102">
                  <c:v>0.29258434737501893</c:v>
                </c:pt>
                <c:pt idx="103">
                  <c:v>0.26037999915178761</c:v>
                </c:pt>
                <c:pt idx="104">
                  <c:v>0.294372383643</c:v>
                </c:pt>
                <c:pt idx="105">
                  <c:v>0.31150941496324641</c:v>
                </c:pt>
                <c:pt idx="106">
                  <c:v>0.33129332541097245</c:v>
                </c:pt>
                <c:pt idx="107">
                  <c:v>0.34949510824722013</c:v>
                </c:pt>
                <c:pt idx="108">
                  <c:v>0.36462725753838809</c:v>
                </c:pt>
                <c:pt idx="109">
                  <c:v>0.35997771035849174</c:v>
                </c:pt>
                <c:pt idx="110">
                  <c:v>0.34919926116873362</c:v>
                </c:pt>
                <c:pt idx="111">
                  <c:v>0.35724207347760445</c:v>
                </c:pt>
                <c:pt idx="112">
                  <c:v>0.36807953327777115</c:v>
                </c:pt>
                <c:pt idx="113">
                  <c:v>0.42130822012071645</c:v>
                </c:pt>
                <c:pt idx="114">
                  <c:v>0.39325255497057915</c:v>
                </c:pt>
                <c:pt idx="115">
                  <c:v>0.35751364301876748</c:v>
                </c:pt>
                <c:pt idx="116">
                  <c:v>0.28706969725549375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C-45AE-9E3C-0348F2BCD6AB}"/>
            </c:ext>
          </c:extLst>
        </c:ser>
        <c:ser>
          <c:idx val="1"/>
          <c:order val="1"/>
          <c:tx>
            <c:strRef>
              <c:f>'Data for figure 1'!$C$29</c:f>
              <c:strCache>
                <c:ptCount val="1"/>
                <c:pt idx="0">
                  <c:v>Arg 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1'!$D$27:$DP$27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1'!$D$29:$DP$29</c:f>
              <c:numCache>
                <c:formatCode>General</c:formatCode>
                <c:ptCount val="117"/>
                <c:pt idx="0">
                  <c:v>0.80790147152911074</c:v>
                </c:pt>
                <c:pt idx="1">
                  <c:v>0.7417179712694224</c:v>
                </c:pt>
                <c:pt idx="2">
                  <c:v>0.70633510953226764</c:v>
                </c:pt>
                <c:pt idx="3">
                  <c:v>0.75571531272465853</c:v>
                </c:pt>
                <c:pt idx="4">
                  <c:v>0.83172577533758718</c:v>
                </c:pt>
                <c:pt idx="5">
                  <c:v>0.86129123202706515</c:v>
                </c:pt>
                <c:pt idx="6">
                  <c:v>0.79618654985828397</c:v>
                </c:pt>
                <c:pt idx="7">
                  <c:v>0.78514211886304908</c:v>
                </c:pt>
                <c:pt idx="8">
                  <c:v>0.92166427546628404</c:v>
                </c:pt>
                <c:pt idx="9">
                  <c:v>0.8472874282733438</c:v>
                </c:pt>
                <c:pt idx="10">
                  <c:v>0.88491958871605592</c:v>
                </c:pt>
                <c:pt idx="11">
                  <c:v>0.85332641680715859</c:v>
                </c:pt>
                <c:pt idx="12">
                  <c:v>0.86273276295923507</c:v>
                </c:pt>
                <c:pt idx="13">
                  <c:v>0.82335514134057519</c:v>
                </c:pt>
                <c:pt idx="14">
                  <c:v>0.79083719661848928</c:v>
                </c:pt>
                <c:pt idx="15">
                  <c:v>0.7664783427495292</c:v>
                </c:pt>
                <c:pt idx="16">
                  <c:v>0.6509230400383601</c:v>
                </c:pt>
                <c:pt idx="17">
                  <c:v>0.61109725685785532</c:v>
                </c:pt>
                <c:pt idx="18">
                  <c:v>0.65969010175763187</c:v>
                </c:pt>
                <c:pt idx="19">
                  <c:v>0.66927773298007143</c:v>
                </c:pt>
                <c:pt idx="20">
                  <c:v>0.71903358868591627</c:v>
                </c:pt>
                <c:pt idx="21">
                  <c:v>0.74956970740103268</c:v>
                </c:pt>
                <c:pt idx="22">
                  <c:v>0.75431136309945668</c:v>
                </c:pt>
                <c:pt idx="23">
                  <c:v>0.72685774946921444</c:v>
                </c:pt>
                <c:pt idx="24">
                  <c:v>0.74782152230971133</c:v>
                </c:pt>
                <c:pt idx="25">
                  <c:v>0.7171128007499219</c:v>
                </c:pt>
                <c:pt idx="26">
                  <c:v>0.69534192269573836</c:v>
                </c:pt>
                <c:pt idx="27">
                  <c:v>0.72636815920398012</c:v>
                </c:pt>
                <c:pt idx="28">
                  <c:v>0.75079681274900401</c:v>
                </c:pt>
                <c:pt idx="29">
                  <c:v>0.72759176704922701</c:v>
                </c:pt>
                <c:pt idx="30">
                  <c:v>0.75511064278187567</c:v>
                </c:pt>
                <c:pt idx="31">
                  <c:v>0.73555956678700363</c:v>
                </c:pt>
                <c:pt idx="32">
                  <c:v>0.82205980066445183</c:v>
                </c:pt>
                <c:pt idx="33">
                  <c:v>0.87496561210453916</c:v>
                </c:pt>
                <c:pt idx="34">
                  <c:v>0.85754189944134074</c:v>
                </c:pt>
                <c:pt idx="35">
                  <c:v>0.78395480225988701</c:v>
                </c:pt>
                <c:pt idx="36">
                  <c:v>0.70714138711669072</c:v>
                </c:pt>
                <c:pt idx="37">
                  <c:v>0.6933971291866029</c:v>
                </c:pt>
                <c:pt idx="38">
                  <c:v>0.73001939369194646</c:v>
                </c:pt>
                <c:pt idx="39">
                  <c:v>0.69662491633999424</c:v>
                </c:pt>
                <c:pt idx="40">
                  <c:v>0.64650216679932782</c:v>
                </c:pt>
                <c:pt idx="41">
                  <c:v>0.58860168171909066</c:v>
                </c:pt>
                <c:pt idx="42">
                  <c:v>0.53086419753086422</c:v>
                </c:pt>
                <c:pt idx="43">
                  <c:v>0.47726091476091476</c:v>
                </c:pt>
                <c:pt idx="44">
                  <c:v>0.49039692701664533</c:v>
                </c:pt>
                <c:pt idx="45">
                  <c:v>0.47848924462231118</c:v>
                </c:pt>
                <c:pt idx="46">
                  <c:v>0.56630502384078507</c:v>
                </c:pt>
                <c:pt idx="47">
                  <c:v>0.63598207298854659</c:v>
                </c:pt>
                <c:pt idx="48">
                  <c:v>0.63362868328868738</c:v>
                </c:pt>
                <c:pt idx="49">
                  <c:v>0.62825963718820865</c:v>
                </c:pt>
                <c:pt idx="50">
                  <c:v>0.57469982284626997</c:v>
                </c:pt>
                <c:pt idx="51">
                  <c:v>0.55258588614659554</c:v>
                </c:pt>
                <c:pt idx="52">
                  <c:v>0.5039226418536763</c:v>
                </c:pt>
                <c:pt idx="53">
                  <c:v>0.50611810604717145</c:v>
                </c:pt>
                <c:pt idx="54">
                  <c:v>0.52970386967843519</c:v>
                </c:pt>
                <c:pt idx="55">
                  <c:v>0.52959124928036849</c:v>
                </c:pt>
                <c:pt idx="56">
                  <c:v>0.5336245545464996</c:v>
                </c:pt>
                <c:pt idx="57">
                  <c:v>0.55104268397771017</c:v>
                </c:pt>
                <c:pt idx="58">
                  <c:v>0.59067571555030984</c:v>
                </c:pt>
                <c:pt idx="59">
                  <c:v>0.51432880844645545</c:v>
                </c:pt>
                <c:pt idx="60">
                  <c:v>0.5407575589766308</c:v>
                </c:pt>
                <c:pt idx="61">
                  <c:v>0.56654745529573591</c:v>
                </c:pt>
                <c:pt idx="62">
                  <c:v>0.52547821046530008</c:v>
                </c:pt>
                <c:pt idx="63">
                  <c:v>0.491058160389444</c:v>
                </c:pt>
                <c:pt idx="64">
                  <c:v>0.51124754420432217</c:v>
                </c:pt>
                <c:pt idx="65">
                  <c:v>0.52314165497896215</c:v>
                </c:pt>
                <c:pt idx="66">
                  <c:v>0.49278707443739178</c:v>
                </c:pt>
                <c:pt idx="67">
                  <c:v>0.49207600035023202</c:v>
                </c:pt>
                <c:pt idx="68">
                  <c:v>0.48767516461252741</c:v>
                </c:pt>
                <c:pt idx="69">
                  <c:v>0.51086956521739135</c:v>
                </c:pt>
                <c:pt idx="70">
                  <c:v>0.53535353535353536</c:v>
                </c:pt>
                <c:pt idx="71">
                  <c:v>0.54220127075220337</c:v>
                </c:pt>
                <c:pt idx="72">
                  <c:v>0.52764115679716705</c:v>
                </c:pt>
                <c:pt idx="73">
                  <c:v>0.52573018080667588</c:v>
                </c:pt>
                <c:pt idx="74">
                  <c:v>0.55689123901548299</c:v>
                </c:pt>
                <c:pt idx="75">
                  <c:v>0.54969949144706431</c:v>
                </c:pt>
                <c:pt idx="76">
                  <c:v>0.51705532355223771</c:v>
                </c:pt>
                <c:pt idx="77">
                  <c:v>0.52094568051141033</c:v>
                </c:pt>
                <c:pt idx="78">
                  <c:v>0.46826236896916723</c:v>
                </c:pt>
                <c:pt idx="79">
                  <c:v>0.4824880638376014</c:v>
                </c:pt>
                <c:pt idx="80">
                  <c:v>0.48674568601627666</c:v>
                </c:pt>
                <c:pt idx="81">
                  <c:v>0.44453686451956348</c:v>
                </c:pt>
                <c:pt idx="82">
                  <c:v>0.43569203382287497</c:v>
                </c:pt>
                <c:pt idx="83">
                  <c:v>0.43025299247322524</c:v>
                </c:pt>
                <c:pt idx="84">
                  <c:v>0.4066591844369622</c:v>
                </c:pt>
                <c:pt idx="85">
                  <c:v>0.36355377906976744</c:v>
                </c:pt>
                <c:pt idx="86">
                  <c:v>0.37484860122300673</c:v>
                </c:pt>
                <c:pt idx="87">
                  <c:v>0.36910452058738841</c:v>
                </c:pt>
                <c:pt idx="88">
                  <c:v>0.34549003206468704</c:v>
                </c:pt>
                <c:pt idx="89">
                  <c:v>0.31158690861604593</c:v>
                </c:pt>
                <c:pt idx="90">
                  <c:v>0.30555405332323832</c:v>
                </c:pt>
                <c:pt idx="91">
                  <c:v>0.33762066695919263</c:v>
                </c:pt>
                <c:pt idx="92">
                  <c:v>0.35965736688058858</c:v>
                </c:pt>
                <c:pt idx="93">
                  <c:v>0.3720406758116625</c:v>
                </c:pt>
                <c:pt idx="94">
                  <c:v>0.37832405689548548</c:v>
                </c:pt>
                <c:pt idx="95">
                  <c:v>0.35772130689751463</c:v>
                </c:pt>
                <c:pt idx="96">
                  <c:v>0.36373533923887763</c:v>
                </c:pt>
                <c:pt idx="97">
                  <c:v>0.37648299499077248</c:v>
                </c:pt>
                <c:pt idx="98">
                  <c:v>0.37441088384835047</c:v>
                </c:pt>
                <c:pt idx="99">
                  <c:v>0.34567928930366115</c:v>
                </c:pt>
                <c:pt idx="100">
                  <c:v>0.32948329592259246</c:v>
                </c:pt>
                <c:pt idx="101">
                  <c:v>0.31165264396878678</c:v>
                </c:pt>
                <c:pt idx="102">
                  <c:v>0.27252685499384011</c:v>
                </c:pt>
                <c:pt idx="103">
                  <c:v>0.28801051783366555</c:v>
                </c:pt>
                <c:pt idx="104">
                  <c:v>0.30210545851978637</c:v>
                </c:pt>
                <c:pt idx="105">
                  <c:v>0.31771221427852181</c:v>
                </c:pt>
                <c:pt idx="106">
                  <c:v>0.33424440483264012</c:v>
                </c:pt>
                <c:pt idx="107">
                  <c:v>0.35806058701033361</c:v>
                </c:pt>
                <c:pt idx="108">
                  <c:v>0.37351817964834116</c:v>
                </c:pt>
                <c:pt idx="109">
                  <c:v>0.36096836109219244</c:v>
                </c:pt>
                <c:pt idx="110">
                  <c:v>0.38703391722654107</c:v>
                </c:pt>
                <c:pt idx="111">
                  <c:v>0.40267740312028183</c:v>
                </c:pt>
                <c:pt idx="112">
                  <c:v>0.38891534706512682</c:v>
                </c:pt>
                <c:pt idx="113">
                  <c:v>0.39071623773666514</c:v>
                </c:pt>
                <c:pt idx="114">
                  <c:v>0.37130303499535461</c:v>
                </c:pt>
                <c:pt idx="115">
                  <c:v>0.37082390523093306</c:v>
                </c:pt>
                <c:pt idx="116">
                  <c:v>0.35603131189286052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C-45AE-9E3C-0348F2BCD6AB}"/>
            </c:ext>
          </c:extLst>
        </c:ser>
        <c:ser>
          <c:idx val="3"/>
          <c:order val="2"/>
          <c:tx>
            <c:strRef>
              <c:f>'Data for figure 1'!$C$31</c:f>
              <c:strCache>
                <c:ptCount val="1"/>
                <c:pt idx="0">
                  <c:v>LA7 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1'!$D$27:$DP$27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1'!$D$31:$DP$31</c:f>
              <c:numCache>
                <c:formatCode>General</c:formatCode>
                <c:ptCount val="117"/>
                <c:pt idx="0">
                  <c:v>0.31415245422862054</c:v>
                </c:pt>
                <c:pt idx="1">
                  <c:v>0.30134190258413174</c:v>
                </c:pt>
                <c:pt idx="2">
                  <c:v>0.29467022677214738</c:v>
                </c:pt>
                <c:pt idx="3">
                  <c:v>0.30162566050937883</c:v>
                </c:pt>
                <c:pt idx="4">
                  <c:v>0.32032092839740106</c:v>
                </c:pt>
                <c:pt idx="5">
                  <c:v>0.31959275442425156</c:v>
                </c:pt>
                <c:pt idx="6">
                  <c:v>0.29949649459838934</c:v>
                </c:pt>
                <c:pt idx="7">
                  <c:v>0.30546076932036337</c:v>
                </c:pt>
                <c:pt idx="8">
                  <c:v>0.34541581577797237</c:v>
                </c:pt>
                <c:pt idx="9">
                  <c:v>0.32187353270531677</c:v>
                </c:pt>
                <c:pt idx="10">
                  <c:v>0.33263036642114746</c:v>
                </c:pt>
                <c:pt idx="11">
                  <c:v>0.32872622556970882</c:v>
                </c:pt>
                <c:pt idx="12">
                  <c:v>0.32586509213248804</c:v>
                </c:pt>
                <c:pt idx="13">
                  <c:v>0.31337929629304645</c:v>
                </c:pt>
                <c:pt idx="14">
                  <c:v>0.32100001087184499</c:v>
                </c:pt>
                <c:pt idx="15">
                  <c:v>0.31464936496039675</c:v>
                </c:pt>
                <c:pt idx="16">
                  <c:v>0.28789202578830275</c:v>
                </c:pt>
                <c:pt idx="17">
                  <c:v>0.29885064022034302</c:v>
                </c:pt>
                <c:pt idx="18">
                  <c:v>0.28929112089035919</c:v>
                </c:pt>
                <c:pt idx="19">
                  <c:v>0.29773025668724251</c:v>
                </c:pt>
                <c:pt idx="20">
                  <c:v>0.3198424685143304</c:v>
                </c:pt>
                <c:pt idx="21">
                  <c:v>0.33126174445178685</c:v>
                </c:pt>
                <c:pt idx="22">
                  <c:v>0.33094499786972487</c:v>
                </c:pt>
                <c:pt idx="23">
                  <c:v>0.31442186013566936</c:v>
                </c:pt>
                <c:pt idx="24">
                  <c:v>0.31553226269832885</c:v>
                </c:pt>
                <c:pt idx="25">
                  <c:v>0.31269046682947815</c:v>
                </c:pt>
                <c:pt idx="26">
                  <c:v>0.30517247490002819</c:v>
                </c:pt>
                <c:pt idx="27">
                  <c:v>0.3118079320449707</c:v>
                </c:pt>
                <c:pt idx="28">
                  <c:v>0.32894833141593749</c:v>
                </c:pt>
                <c:pt idx="29">
                  <c:v>0.31284904571472633</c:v>
                </c:pt>
                <c:pt idx="30">
                  <c:v>0.3233728228725119</c:v>
                </c:pt>
                <c:pt idx="31">
                  <c:v>0.32335534844885977</c:v>
                </c:pt>
                <c:pt idx="32">
                  <c:v>0.35649207013869899</c:v>
                </c:pt>
                <c:pt idx="33">
                  <c:v>0.39062503949392402</c:v>
                </c:pt>
                <c:pt idx="34">
                  <c:v>0.3835723713592657</c:v>
                </c:pt>
                <c:pt idx="35">
                  <c:v>0.35393450812325417</c:v>
                </c:pt>
                <c:pt idx="36">
                  <c:v>0.33296060531430743</c:v>
                </c:pt>
                <c:pt idx="37">
                  <c:v>0.31903688897301885</c:v>
                </c:pt>
                <c:pt idx="38">
                  <c:v>0.3425623505457594</c:v>
                </c:pt>
                <c:pt idx="39">
                  <c:v>0.32472365641439044</c:v>
                </c:pt>
                <c:pt idx="40">
                  <c:v>0.2989030286228842</c:v>
                </c:pt>
                <c:pt idx="41">
                  <c:v>0.2717327451286945</c:v>
                </c:pt>
                <c:pt idx="42">
                  <c:v>0.24169869175010347</c:v>
                </c:pt>
                <c:pt idx="43">
                  <c:v>0.2269405767043173</c:v>
                </c:pt>
                <c:pt idx="44">
                  <c:v>0.22399146713793949</c:v>
                </c:pt>
                <c:pt idx="45">
                  <c:v>0.22800554271123299</c:v>
                </c:pt>
                <c:pt idx="46">
                  <c:v>0.26753371768289158</c:v>
                </c:pt>
                <c:pt idx="47">
                  <c:v>0.28165323378264973</c:v>
                </c:pt>
                <c:pt idx="48">
                  <c:v>0.28317737953233502</c:v>
                </c:pt>
                <c:pt idx="49">
                  <c:v>0.29611039424679592</c:v>
                </c:pt>
                <c:pt idx="50">
                  <c:v>0.27976241970811938</c:v>
                </c:pt>
                <c:pt idx="51">
                  <c:v>0.27110542341829569</c:v>
                </c:pt>
                <c:pt idx="52">
                  <c:v>0.26558303825630186</c:v>
                </c:pt>
                <c:pt idx="53">
                  <c:v>0.26212452834108196</c:v>
                </c:pt>
                <c:pt idx="54">
                  <c:v>0.27760525560379568</c:v>
                </c:pt>
                <c:pt idx="55">
                  <c:v>0.27563750615678367</c:v>
                </c:pt>
                <c:pt idx="56">
                  <c:v>0.27803031219933405</c:v>
                </c:pt>
                <c:pt idx="57">
                  <c:v>0.28795300717319811</c:v>
                </c:pt>
                <c:pt idx="58">
                  <c:v>0.30648503999459498</c:v>
                </c:pt>
                <c:pt idx="59">
                  <c:v>0.28900748084600281</c:v>
                </c:pt>
                <c:pt idx="60">
                  <c:v>0.30220659383432513</c:v>
                </c:pt>
                <c:pt idx="61">
                  <c:v>0.31205685135228922</c:v>
                </c:pt>
                <c:pt idx="62">
                  <c:v>0.30242257529389144</c:v>
                </c:pt>
                <c:pt idx="63">
                  <c:v>0.29300852107033681</c:v>
                </c:pt>
                <c:pt idx="64">
                  <c:v>0.29287545827245748</c:v>
                </c:pt>
                <c:pt idx="65">
                  <c:v>0.28500030679965471</c:v>
                </c:pt>
                <c:pt idx="66">
                  <c:v>0.27815318654790777</c:v>
                </c:pt>
                <c:pt idx="67">
                  <c:v>0.27840768850422448</c:v>
                </c:pt>
                <c:pt idx="68">
                  <c:v>0.27946363901979249</c:v>
                </c:pt>
                <c:pt idx="69">
                  <c:v>0.28658312056448371</c:v>
                </c:pt>
                <c:pt idx="70">
                  <c:v>0.30346572819707579</c:v>
                </c:pt>
                <c:pt idx="71">
                  <c:v>0.31080951220930753</c:v>
                </c:pt>
                <c:pt idx="72">
                  <c:v>0.31348519451308482</c:v>
                </c:pt>
                <c:pt idx="73">
                  <c:v>0.31877537324714994</c:v>
                </c:pt>
                <c:pt idx="74">
                  <c:v>0.33562504972557788</c:v>
                </c:pt>
                <c:pt idx="75">
                  <c:v>0.34367039048063941</c:v>
                </c:pt>
                <c:pt idx="76">
                  <c:v>0.34088647637246916</c:v>
                </c:pt>
                <c:pt idx="77">
                  <c:v>0.33632259615170051</c:v>
                </c:pt>
                <c:pt idx="78">
                  <c:v>0.32871150962393547</c:v>
                </c:pt>
                <c:pt idx="79">
                  <c:v>0.3378370498086522</c:v>
                </c:pt>
                <c:pt idx="80">
                  <c:v>0.35916081401336508</c:v>
                </c:pt>
                <c:pt idx="81">
                  <c:v>0.34660157091389504</c:v>
                </c:pt>
                <c:pt idx="82">
                  <c:v>0.34637540884495571</c:v>
                </c:pt>
                <c:pt idx="83">
                  <c:v>0.32025340960711129</c:v>
                </c:pt>
                <c:pt idx="84">
                  <c:v>0.30745405727966157</c:v>
                </c:pt>
                <c:pt idx="85">
                  <c:v>0.30315858249690153</c:v>
                </c:pt>
                <c:pt idx="86">
                  <c:v>0.30260251032883545</c:v>
                </c:pt>
                <c:pt idx="87">
                  <c:v>0.29899875082314448</c:v>
                </c:pt>
                <c:pt idx="88">
                  <c:v>0.2846104047912964</c:v>
                </c:pt>
                <c:pt idx="89">
                  <c:v>0.27786762180228891</c:v>
                </c:pt>
                <c:pt idx="90">
                  <c:v>0.27047648601371121</c:v>
                </c:pt>
                <c:pt idx="91">
                  <c:v>0.27867375318693305</c:v>
                </c:pt>
                <c:pt idx="92">
                  <c:v>0.27575403494589884</c:v>
                </c:pt>
                <c:pt idx="93">
                  <c:v>0.27901413644321077</c:v>
                </c:pt>
                <c:pt idx="94">
                  <c:v>0.28205429068493421</c:v>
                </c:pt>
                <c:pt idx="95">
                  <c:v>0.27542052798038913</c:v>
                </c:pt>
                <c:pt idx="96">
                  <c:v>0.27415858189099834</c:v>
                </c:pt>
                <c:pt idx="97">
                  <c:v>0.27535478324558127</c:v>
                </c:pt>
                <c:pt idx="98">
                  <c:v>0.2687381405167435</c:v>
                </c:pt>
                <c:pt idx="99">
                  <c:v>0.25742276349658938</c:v>
                </c:pt>
                <c:pt idx="100">
                  <c:v>0.25683843435116027</c:v>
                </c:pt>
                <c:pt idx="101">
                  <c:v>0.25440721356749829</c:v>
                </c:pt>
                <c:pt idx="102">
                  <c:v>0.2510113831777544</c:v>
                </c:pt>
                <c:pt idx="103">
                  <c:v>0.2492963142256365</c:v>
                </c:pt>
                <c:pt idx="104">
                  <c:v>0.25301165934705222</c:v>
                </c:pt>
                <c:pt idx="105">
                  <c:v>0.2544690899354784</c:v>
                </c:pt>
                <c:pt idx="106">
                  <c:v>0.2603040580255071</c:v>
                </c:pt>
                <c:pt idx="107">
                  <c:v>0.26993328258742794</c:v>
                </c:pt>
                <c:pt idx="108">
                  <c:v>0.28083408737384746</c:v>
                </c:pt>
                <c:pt idx="109">
                  <c:v>0.28255539772985239</c:v>
                </c:pt>
                <c:pt idx="110">
                  <c:v>0.29400399224436946</c:v>
                </c:pt>
                <c:pt idx="111">
                  <c:v>0.30194481176870891</c:v>
                </c:pt>
                <c:pt idx="112">
                  <c:v>0.30240824667024113</c:v>
                </c:pt>
                <c:pt idx="113">
                  <c:v>0.30519619427791089</c:v>
                </c:pt>
                <c:pt idx="114">
                  <c:v>0.30086357162742372</c:v>
                </c:pt>
                <c:pt idx="115">
                  <c:v>0.30304714928351578</c:v>
                </c:pt>
                <c:pt idx="116">
                  <c:v>0.28411810490851436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7C-45AE-9E3C-0348F2BCD6AB}"/>
            </c:ext>
          </c:extLst>
        </c:ser>
        <c:ser>
          <c:idx val="2"/>
          <c:order val="3"/>
          <c:tx>
            <c:strRef>
              <c:f>'Data for figure 1'!$C$32</c:f>
              <c:strCache>
                <c:ptCount val="1"/>
                <c:pt idx="0">
                  <c:v>Bra 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'Data for figure 1'!$D$32:$DP$32</c:f>
              <c:numCache>
                <c:formatCode>General</c:formatCode>
                <c:ptCount val="117"/>
                <c:pt idx="0">
                  <c:v>0.18122200895713372</c:v>
                </c:pt>
                <c:pt idx="1">
                  <c:v>0.17854001759014951</c:v>
                </c:pt>
                <c:pt idx="2">
                  <c:v>0.17658377738306691</c:v>
                </c:pt>
                <c:pt idx="3">
                  <c:v>0.17138749101365924</c:v>
                </c:pt>
                <c:pt idx="4">
                  <c:v>0.1765840629173468</c:v>
                </c:pt>
                <c:pt idx="5">
                  <c:v>0.16901606991824078</c:v>
                </c:pt>
                <c:pt idx="6">
                  <c:v>0.16567894872455552</c:v>
                </c:pt>
                <c:pt idx="7">
                  <c:v>0.16291989664082687</c:v>
                </c:pt>
                <c:pt idx="8">
                  <c:v>0.1757532281205165</c:v>
                </c:pt>
                <c:pt idx="9">
                  <c:v>0.16901408450704225</c:v>
                </c:pt>
                <c:pt idx="10">
                  <c:v>0.16912733983654099</c:v>
                </c:pt>
                <c:pt idx="11">
                  <c:v>0.18091038775774868</c:v>
                </c:pt>
                <c:pt idx="12">
                  <c:v>0.16997986914947155</c:v>
                </c:pt>
                <c:pt idx="13">
                  <c:v>0.16713985927663252</c:v>
                </c:pt>
                <c:pt idx="14">
                  <c:v>0.1775293155167712</c:v>
                </c:pt>
                <c:pt idx="15">
                  <c:v>0.1791767554479419</c:v>
                </c:pt>
                <c:pt idx="16">
                  <c:v>0.16087269239990409</c:v>
                </c:pt>
                <c:pt idx="17">
                  <c:v>0.17518703241895262</c:v>
                </c:pt>
                <c:pt idx="18">
                  <c:v>0.15587419056429233</c:v>
                </c:pt>
                <c:pt idx="19">
                  <c:v>0.1720999884805898</c:v>
                </c:pt>
                <c:pt idx="20">
                  <c:v>0.18951090159104303</c:v>
                </c:pt>
                <c:pt idx="21">
                  <c:v>0.19768871403983279</c:v>
                </c:pt>
                <c:pt idx="22">
                  <c:v>0.19891330025986298</c:v>
                </c:pt>
                <c:pt idx="23">
                  <c:v>0.18524416135881103</c:v>
                </c:pt>
                <c:pt idx="24">
                  <c:v>0.17942257217847768</c:v>
                </c:pt>
                <c:pt idx="25">
                  <c:v>0.17519008436621186</c:v>
                </c:pt>
                <c:pt idx="26">
                  <c:v>0.16679881070366701</c:v>
                </c:pt>
                <c:pt idx="27">
                  <c:v>0.17601990049751243</c:v>
                </c:pt>
                <c:pt idx="28">
                  <c:v>0.19252988047808764</c:v>
                </c:pt>
                <c:pt idx="29">
                  <c:v>0.18011951057573747</c:v>
                </c:pt>
                <c:pt idx="30">
                  <c:v>0.18440463645943098</c:v>
                </c:pt>
                <c:pt idx="31">
                  <c:v>0.18907942238267147</c:v>
                </c:pt>
                <c:pt idx="32">
                  <c:v>0.22591362126245848</c:v>
                </c:pt>
                <c:pt idx="33">
                  <c:v>0.24704264099037138</c:v>
                </c:pt>
                <c:pt idx="34">
                  <c:v>0.24212798374809549</c:v>
                </c:pt>
                <c:pt idx="35">
                  <c:v>0.21694915254237288</c:v>
                </c:pt>
                <c:pt idx="36">
                  <c:v>0.21218357686766826</c:v>
                </c:pt>
                <c:pt idx="37">
                  <c:v>0.19961722488038278</c:v>
                </c:pt>
                <c:pt idx="38">
                  <c:v>0.21741349392671225</c:v>
                </c:pt>
                <c:pt idx="39">
                  <c:v>0.20154890524906779</c:v>
                </c:pt>
                <c:pt idx="40">
                  <c:v>0.18448748562837181</c:v>
                </c:pt>
                <c:pt idx="41">
                  <c:v>0.16988477109934599</c:v>
                </c:pt>
                <c:pt idx="42">
                  <c:v>0.14476190476190476</c:v>
                </c:pt>
                <c:pt idx="43">
                  <c:v>0.14838877338877338</c:v>
                </c:pt>
                <c:pt idx="44">
                  <c:v>0.14108895799036644</c:v>
                </c:pt>
                <c:pt idx="45">
                  <c:v>0.14507253626813407</c:v>
                </c:pt>
                <c:pt idx="46">
                  <c:v>0.17317393407504664</c:v>
                </c:pt>
                <c:pt idx="47">
                  <c:v>0.18026605961442699</c:v>
                </c:pt>
                <c:pt idx="48">
                  <c:v>0.18648258808984133</c:v>
                </c:pt>
                <c:pt idx="49">
                  <c:v>0.20238095238095238</c:v>
                </c:pt>
                <c:pt idx="50">
                  <c:v>0.19014500360868711</c:v>
                </c:pt>
                <c:pt idx="51">
                  <c:v>0.18318243829840009</c:v>
                </c:pt>
                <c:pt idx="52">
                  <c:v>0.18731375053214133</c:v>
                </c:pt>
                <c:pt idx="53">
                  <c:v>0.18513920907962406</c:v>
                </c:pt>
                <c:pt idx="54">
                  <c:v>0.19863138133591715</c:v>
                </c:pt>
                <c:pt idx="55">
                  <c:v>0.19948186528497408</c:v>
                </c:pt>
                <c:pt idx="56">
                  <c:v>0.19898838947005404</c:v>
                </c:pt>
                <c:pt idx="57">
                  <c:v>0.20790486585856266</c:v>
                </c:pt>
                <c:pt idx="58">
                  <c:v>0.22968427264679847</c:v>
                </c:pt>
                <c:pt idx="59">
                  <c:v>0.23171889838556506</c:v>
                </c:pt>
                <c:pt idx="60">
                  <c:v>0.2438808284416879</c:v>
                </c:pt>
                <c:pt idx="61">
                  <c:v>0.25551581843191196</c:v>
                </c:pt>
                <c:pt idx="62">
                  <c:v>0.25330663434684092</c:v>
                </c:pt>
                <c:pt idx="63">
                  <c:v>0.24058416602613375</c:v>
                </c:pt>
                <c:pt idx="64">
                  <c:v>0.23148330058939096</c:v>
                </c:pt>
                <c:pt idx="65">
                  <c:v>0.21907433380084151</c:v>
                </c:pt>
                <c:pt idx="66">
                  <c:v>0.21550002219361711</c:v>
                </c:pt>
                <c:pt idx="67">
                  <c:v>0.21521758164784169</c:v>
                </c:pt>
                <c:pt idx="68">
                  <c:v>0.2215093702515617</c:v>
                </c:pt>
                <c:pt idx="69">
                  <c:v>0.23098859315589354</c:v>
                </c:pt>
                <c:pt idx="70">
                  <c:v>0.25064696552299859</c:v>
                </c:pt>
                <c:pt idx="71">
                  <c:v>0.26685796269727402</c:v>
                </c:pt>
                <c:pt idx="72">
                  <c:v>0.27932323431044659</c:v>
                </c:pt>
                <c:pt idx="73">
                  <c:v>0.29639514340487916</c:v>
                </c:pt>
                <c:pt idx="74">
                  <c:v>0.31623996652337655</c:v>
                </c:pt>
                <c:pt idx="75">
                  <c:v>0.32847896440129448</c:v>
                </c:pt>
                <c:pt idx="76">
                  <c:v>0.33892605048227947</c:v>
                </c:pt>
                <c:pt idx="77">
                  <c:v>0.33538087925431237</c:v>
                </c:pt>
                <c:pt idx="78">
                  <c:v>0.32843923925291085</c:v>
                </c:pt>
                <c:pt idx="79">
                  <c:v>0.33461320156255214</c:v>
                </c:pt>
                <c:pt idx="80">
                  <c:v>0.36088879883834801</c:v>
                </c:pt>
                <c:pt idx="81">
                  <c:v>0.33224647324993345</c:v>
                </c:pt>
                <c:pt idx="82">
                  <c:v>0.3364828318099346</c:v>
                </c:pt>
                <c:pt idx="83">
                  <c:v>0.30942670512948039</c:v>
                </c:pt>
                <c:pt idx="84">
                  <c:v>0.30041152263374488</c:v>
                </c:pt>
                <c:pt idx="85">
                  <c:v>0.30841206395348836</c:v>
                </c:pt>
                <c:pt idx="86">
                  <c:v>0.31694780065581518</c:v>
                </c:pt>
                <c:pt idx="87">
                  <c:v>0.31341779441405127</c:v>
                </c:pt>
                <c:pt idx="88">
                  <c:v>0.29728147218736928</c:v>
                </c:pt>
                <c:pt idx="89">
                  <c:v>0.29373996789727125</c:v>
                </c:pt>
                <c:pt idx="90">
                  <c:v>0.27475528635552432</c:v>
                </c:pt>
                <c:pt idx="91">
                  <c:v>0.2768209741114524</c:v>
                </c:pt>
                <c:pt idx="92">
                  <c:v>0.26519158991434172</c:v>
                </c:pt>
                <c:pt idx="93">
                  <c:v>0.27003336687675439</c:v>
                </c:pt>
                <c:pt idx="94">
                  <c:v>0.27378375592661308</c:v>
                </c:pt>
                <c:pt idx="95">
                  <c:v>0.27683988728389736</c:v>
                </c:pt>
                <c:pt idx="96">
                  <c:v>0.27166328500024745</c:v>
                </c:pt>
                <c:pt idx="97">
                  <c:v>0.26805359154423219</c:v>
                </c:pt>
                <c:pt idx="98">
                  <c:v>0.25670373551877046</c:v>
                </c:pt>
                <c:pt idx="99">
                  <c:v>0.24560301507537688</c:v>
                </c:pt>
                <c:pt idx="100">
                  <c:v>0.24545078126702552</c:v>
                </c:pt>
                <c:pt idx="101">
                  <c:v>0.24543354113082524</c:v>
                </c:pt>
                <c:pt idx="102">
                  <c:v>0.2474333758402317</c:v>
                </c:pt>
                <c:pt idx="103">
                  <c:v>0.24233428050383815</c:v>
                </c:pt>
                <c:pt idx="104">
                  <c:v>0.24615923947786278</c:v>
                </c:pt>
                <c:pt idx="105">
                  <c:v>0.24517168462390496</c:v>
                </c:pt>
                <c:pt idx="106">
                  <c:v>0.24787086551792434</c:v>
                </c:pt>
                <c:pt idx="107">
                  <c:v>0.25798593375505874</c:v>
                </c:pt>
                <c:pt idx="108">
                  <c:v>0.27170021481422546</c:v>
                </c:pt>
                <c:pt idx="109">
                  <c:v>0.27882690442284275</c:v>
                </c:pt>
                <c:pt idx="110">
                  <c:v>0.29212251608581807</c:v>
                </c:pt>
                <c:pt idx="111">
                  <c:v>0.29856064418721689</c:v>
                </c:pt>
                <c:pt idx="112">
                  <c:v>0.29735682819383258</c:v>
                </c:pt>
                <c:pt idx="113">
                  <c:v>0.30092601694748639</c:v>
                </c:pt>
                <c:pt idx="114">
                  <c:v>0.29533137194177767</c:v>
                </c:pt>
                <c:pt idx="115">
                  <c:v>0.30092601395676066</c:v>
                </c:pt>
                <c:pt idx="116">
                  <c:v>0.26168065641799493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F-49C7-9223-8DB2339DC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201248"/>
        <c:axId val="885192096"/>
      </c:lineChart>
      <c:catAx>
        <c:axId val="88520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92096"/>
        <c:crosses val="autoZero"/>
        <c:auto val="1"/>
        <c:lblAlgn val="ctr"/>
        <c:lblOffset val="100"/>
        <c:noMultiLvlLbl val="0"/>
      </c:catAx>
      <c:valAx>
        <c:axId val="885192096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Ratio to US</a:t>
                </a:r>
              </a:p>
            </c:rich>
          </c:tx>
          <c:layout>
            <c:manualLayout>
              <c:xMode val="edge"/>
              <c:yMode val="edge"/>
              <c:x val="2.6203617980448328E-3"/>
              <c:y val="0.430506137952337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20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figure 1'!$C$22</c:f>
              <c:strCache>
                <c:ptCount val="1"/>
                <c:pt idx="0">
                  <c:v>Ven 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1'!$D$21:$DP$21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1'!$D$22:$DP$22</c:f>
              <c:numCache>
                <c:formatCode>General</c:formatCode>
                <c:ptCount val="117"/>
                <c:pt idx="0">
                  <c:v>0.14155470249520152</c:v>
                </c:pt>
                <c:pt idx="1">
                  <c:v>0.12430372324831428</c:v>
                </c:pt>
                <c:pt idx="2">
                  <c:v>0.11737714624037893</c:v>
                </c:pt>
                <c:pt idx="3">
                  <c:v>0.12192667145938174</c:v>
                </c:pt>
                <c:pt idx="4">
                  <c:v>0.12717020329425729</c:v>
                </c:pt>
                <c:pt idx="5">
                  <c:v>0.12207499295179025</c:v>
                </c:pt>
                <c:pt idx="6">
                  <c:v>0.11040968822468436</c:v>
                </c:pt>
                <c:pt idx="7">
                  <c:v>0.10710594315245478</c:v>
                </c:pt>
                <c:pt idx="8">
                  <c:v>0.11635581061692969</c:v>
                </c:pt>
                <c:pt idx="9">
                  <c:v>0.10576421491914449</c:v>
                </c:pt>
                <c:pt idx="10">
                  <c:v>0.10572106511995781</c:v>
                </c:pt>
                <c:pt idx="11">
                  <c:v>9.9208922318765394E-2</c:v>
                </c:pt>
                <c:pt idx="12">
                  <c:v>0.10317060895822848</c:v>
                </c:pt>
                <c:pt idx="13">
                  <c:v>0.10356746080730773</c:v>
                </c:pt>
                <c:pt idx="14">
                  <c:v>0.13198800109080994</c:v>
                </c:pt>
                <c:pt idx="15">
                  <c:v>0.13021253699219801</c:v>
                </c:pt>
                <c:pt idx="16">
                  <c:v>0.10824742268041238</c:v>
                </c:pt>
                <c:pt idx="17">
                  <c:v>0.1172069825436409</c:v>
                </c:pt>
                <c:pt idx="18">
                  <c:v>0.1129740980573543</c:v>
                </c:pt>
                <c:pt idx="19">
                  <c:v>0.10828245593825596</c:v>
                </c:pt>
                <c:pt idx="20">
                  <c:v>0.10748379493223335</c:v>
                </c:pt>
                <c:pt idx="21">
                  <c:v>0.10880255716744529</c:v>
                </c:pt>
                <c:pt idx="22">
                  <c:v>0.11315851641861564</c:v>
                </c:pt>
                <c:pt idx="23">
                  <c:v>0.10668789808917198</c:v>
                </c:pt>
                <c:pt idx="24">
                  <c:v>0.10929133858267717</c:v>
                </c:pt>
                <c:pt idx="25">
                  <c:v>0.11425893136131653</c:v>
                </c:pt>
                <c:pt idx="26">
                  <c:v>0.11506442021803766</c:v>
                </c:pt>
                <c:pt idx="27">
                  <c:v>0.11741293532338308</c:v>
                </c:pt>
                <c:pt idx="28">
                  <c:v>0.13675298804780878</c:v>
                </c:pt>
                <c:pt idx="29">
                  <c:v>0.13373802523001044</c:v>
                </c:pt>
                <c:pt idx="30">
                  <c:v>0.1476290832455216</c:v>
                </c:pt>
                <c:pt idx="31">
                  <c:v>0.15703971119133575</c:v>
                </c:pt>
                <c:pt idx="32">
                  <c:v>0.16784053156146178</c:v>
                </c:pt>
                <c:pt idx="33">
                  <c:v>0.19270976616231086</c:v>
                </c:pt>
                <c:pt idx="34">
                  <c:v>0.18486541391569325</c:v>
                </c:pt>
                <c:pt idx="35">
                  <c:v>0.19581920903954803</c:v>
                </c:pt>
                <c:pt idx="36">
                  <c:v>0.192529327022021</c:v>
                </c:pt>
                <c:pt idx="37">
                  <c:v>0.17818181818181819</c:v>
                </c:pt>
                <c:pt idx="38">
                  <c:v>0.20975808921098296</c:v>
                </c:pt>
                <c:pt idx="39">
                  <c:v>0.20795487140261976</c:v>
                </c:pt>
                <c:pt idx="40">
                  <c:v>0.20217564340673919</c:v>
                </c:pt>
                <c:pt idx="41">
                  <c:v>0.17292120834630956</c:v>
                </c:pt>
                <c:pt idx="42">
                  <c:v>0.13523809523809524</c:v>
                </c:pt>
                <c:pt idx="43">
                  <c:v>0.13773388773388773</c:v>
                </c:pt>
                <c:pt idx="44">
                  <c:v>0.13938174501554784</c:v>
                </c:pt>
                <c:pt idx="45">
                  <c:v>0.17402451225612806</c:v>
                </c:pt>
                <c:pt idx="46">
                  <c:v>0.22037177803883629</c:v>
                </c:pt>
                <c:pt idx="47">
                  <c:v>0.22159778046524864</c:v>
                </c:pt>
                <c:pt idx="48">
                  <c:v>0.25386358953224808</c:v>
                </c:pt>
                <c:pt idx="49">
                  <c:v>0.26580215419501135</c:v>
                </c:pt>
                <c:pt idx="50">
                  <c:v>0.26605865756840102</c:v>
                </c:pt>
                <c:pt idx="51">
                  <c:v>0.27185910951258835</c:v>
                </c:pt>
                <c:pt idx="52">
                  <c:v>0.28285592653408748</c:v>
                </c:pt>
                <c:pt idx="53">
                  <c:v>0.28095998108411657</c:v>
                </c:pt>
                <c:pt idx="54">
                  <c:v>0.30424514019257554</c:v>
                </c:pt>
                <c:pt idx="55">
                  <c:v>0.29280368451352906</c:v>
                </c:pt>
                <c:pt idx="56">
                  <c:v>0.30451776066214509</c:v>
                </c:pt>
                <c:pt idx="57">
                  <c:v>0.32452461653357845</c:v>
                </c:pt>
                <c:pt idx="58">
                  <c:v>0.33561522573030395</c:v>
                </c:pt>
                <c:pt idx="59">
                  <c:v>0.32852913245070109</c:v>
                </c:pt>
                <c:pt idx="60">
                  <c:v>0.31603721342341345</c:v>
                </c:pt>
                <c:pt idx="61">
                  <c:v>0.31510316368638241</c:v>
                </c:pt>
                <c:pt idx="62">
                  <c:v>0.30505348579859831</c:v>
                </c:pt>
                <c:pt idx="63">
                  <c:v>0.31596208045093516</c:v>
                </c:pt>
                <c:pt idx="64">
                  <c:v>0.32111984282907663</c:v>
                </c:pt>
                <c:pt idx="65">
                  <c:v>0.3061711079943899</c:v>
                </c:pt>
                <c:pt idx="66">
                  <c:v>0.29814905233254918</c:v>
                </c:pt>
                <c:pt idx="67">
                  <c:v>0.29673408633219506</c:v>
                </c:pt>
                <c:pt idx="68">
                  <c:v>0.30170521695086949</c:v>
                </c:pt>
                <c:pt idx="69">
                  <c:v>0.30075219044470158</c:v>
                </c:pt>
                <c:pt idx="70">
                  <c:v>0.33153852575340181</c:v>
                </c:pt>
                <c:pt idx="71">
                  <c:v>0.31440869030539043</c:v>
                </c:pt>
                <c:pt idx="72">
                  <c:v>0.3065905961046626</c:v>
                </c:pt>
                <c:pt idx="73">
                  <c:v>0.32616622185467803</c:v>
                </c:pt>
                <c:pt idx="74">
                  <c:v>0.44786396317571425</c:v>
                </c:pt>
                <c:pt idx="75">
                  <c:v>0.42864848204654032</c:v>
                </c:pt>
                <c:pt idx="76">
                  <c:v>0.40995602202594333</c:v>
                </c:pt>
                <c:pt idx="77">
                  <c:v>0.39602157065819077</c:v>
                </c:pt>
                <c:pt idx="78">
                  <c:v>0.35865742479598456</c:v>
                </c:pt>
                <c:pt idx="79">
                  <c:v>0.37584721712129809</c:v>
                </c:pt>
                <c:pt idx="80">
                  <c:v>0.38344645932529631</c:v>
                </c:pt>
                <c:pt idx="81">
                  <c:v>0.36348815544317276</c:v>
                </c:pt>
                <c:pt idx="82">
                  <c:v>0.33730444010817845</c:v>
                </c:pt>
                <c:pt idx="83">
                  <c:v>0.31237773135714048</c:v>
                </c:pt>
                <c:pt idx="84">
                  <c:v>0.2891258261628632</c:v>
                </c:pt>
                <c:pt idx="85">
                  <c:v>0.2675327034883721</c:v>
                </c:pt>
                <c:pt idx="86">
                  <c:v>0.23494136066881333</c:v>
                </c:pt>
                <c:pt idx="87">
                  <c:v>0.22827526634033976</c:v>
                </c:pt>
                <c:pt idx="88">
                  <c:v>0.22286351596263768</c:v>
                </c:pt>
                <c:pt idx="89">
                  <c:v>0.20031558614685638</c:v>
                </c:pt>
                <c:pt idx="90">
                  <c:v>0.20793899735006219</c:v>
                </c:pt>
                <c:pt idx="91">
                  <c:v>0.20971369021500658</c:v>
                </c:pt>
                <c:pt idx="92">
                  <c:v>0.22716898042480063</c:v>
                </c:pt>
                <c:pt idx="93">
                  <c:v>0.20239923732853132</c:v>
                </c:pt>
                <c:pt idx="94">
                  <c:v>0.18210162853019995</c:v>
                </c:pt>
                <c:pt idx="95">
                  <c:v>0.18387448909649412</c:v>
                </c:pt>
                <c:pt idx="96">
                  <c:v>0.17199485326866928</c:v>
                </c:pt>
                <c:pt idx="97">
                  <c:v>0.16796491143973349</c:v>
                </c:pt>
                <c:pt idx="98">
                  <c:v>0.14930466881805307</c:v>
                </c:pt>
                <c:pt idx="99">
                  <c:v>0.14702979181622397</c:v>
                </c:pt>
                <c:pt idx="100">
                  <c:v>0.17275045219779023</c:v>
                </c:pt>
                <c:pt idx="101">
                  <c:v>0.16347704782248573</c:v>
                </c:pt>
                <c:pt idx="102">
                  <c:v>0.1539326085546934</c:v>
                </c:pt>
                <c:pt idx="103">
                  <c:v>0.14292378811654438</c:v>
                </c:pt>
                <c:pt idx="104">
                  <c:v>0.17693275318087145</c:v>
                </c:pt>
                <c:pt idx="105">
                  <c:v>0.21599033329976841</c:v>
                </c:pt>
                <c:pt idx="106">
                  <c:v>0.24375123786888492</c:v>
                </c:pt>
                <c:pt idx="107">
                  <c:v>0.26869278220895054</c:v>
                </c:pt>
                <c:pt idx="108">
                  <c:v>0.31150051714535765</c:v>
                </c:pt>
                <c:pt idx="109">
                  <c:v>0.27878562730893858</c:v>
                </c:pt>
                <c:pt idx="110">
                  <c:v>0.32802890372866217</c:v>
                </c:pt>
                <c:pt idx="111">
                  <c:v>0.35724207347760445</c:v>
                </c:pt>
                <c:pt idx="112">
                  <c:v>0.35226415843155934</c:v>
                </c:pt>
                <c:pt idx="113">
                  <c:v>0.36952204942689187</c:v>
                </c:pt>
                <c:pt idx="114">
                  <c:v>0.34004335707649425</c:v>
                </c:pt>
                <c:pt idx="115">
                  <c:v>0.30912133254739405</c:v>
                </c:pt>
                <c:pt idx="116">
                  <c:v>0.248212769970763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0-4315-956F-C61BDEF07B6F}"/>
            </c:ext>
          </c:extLst>
        </c:ser>
        <c:ser>
          <c:idx val="1"/>
          <c:order val="1"/>
          <c:tx>
            <c:strRef>
              <c:f>'Data for figure 1'!$C$28</c:f>
              <c:strCache>
                <c:ptCount val="1"/>
                <c:pt idx="0">
                  <c:v>Ven 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1'!$D$21:$DP$21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1'!$D$28:$DP$28</c:f>
              <c:numCache>
                <c:formatCode>General</c:formatCode>
                <c:ptCount val="117"/>
                <c:pt idx="0">
                  <c:v>0.33317338451695455</c:v>
                </c:pt>
                <c:pt idx="1">
                  <c:v>0.29258282028730576</c:v>
                </c:pt>
                <c:pt idx="2">
                  <c:v>0.27619893428063941</c:v>
                </c:pt>
                <c:pt idx="3">
                  <c:v>0.2869877785765636</c:v>
                </c:pt>
                <c:pt idx="4">
                  <c:v>0.29945095711529901</c:v>
                </c:pt>
                <c:pt idx="5">
                  <c:v>0.28742599379757544</c:v>
                </c:pt>
                <c:pt idx="6">
                  <c:v>0.25998454006699306</c:v>
                </c:pt>
                <c:pt idx="7">
                  <c:v>0.25232558139534883</c:v>
                </c:pt>
                <c:pt idx="8">
                  <c:v>0.27388809182209467</c:v>
                </c:pt>
                <c:pt idx="9">
                  <c:v>0.24895670318205529</c:v>
                </c:pt>
                <c:pt idx="10">
                  <c:v>0.24874769311890324</c:v>
                </c:pt>
                <c:pt idx="11">
                  <c:v>0.23356244326287123</c:v>
                </c:pt>
                <c:pt idx="12">
                  <c:v>0.2429542023150478</c:v>
                </c:pt>
                <c:pt idx="13">
                  <c:v>0.24367362054067399</c:v>
                </c:pt>
                <c:pt idx="14">
                  <c:v>0.31060812653395148</c:v>
                </c:pt>
                <c:pt idx="15">
                  <c:v>0.3064299165994081</c:v>
                </c:pt>
                <c:pt idx="16">
                  <c:v>0.25485495085111481</c:v>
                </c:pt>
                <c:pt idx="17">
                  <c:v>0.2759351620947631</c:v>
                </c:pt>
                <c:pt idx="18">
                  <c:v>0.26595744680851063</c:v>
                </c:pt>
                <c:pt idx="19">
                  <c:v>0.25492454786314939</c:v>
                </c:pt>
                <c:pt idx="20">
                  <c:v>0.25315262227460222</c:v>
                </c:pt>
                <c:pt idx="21">
                  <c:v>0.2560855667568232</c:v>
                </c:pt>
                <c:pt idx="22">
                  <c:v>0.26647767540751238</c:v>
                </c:pt>
                <c:pt idx="23">
                  <c:v>0.25106157112526539</c:v>
                </c:pt>
                <c:pt idx="24">
                  <c:v>0.2573228346456693</c:v>
                </c:pt>
                <c:pt idx="25">
                  <c:v>0.26893031975835852</c:v>
                </c:pt>
                <c:pt idx="26">
                  <c:v>0.27096134786917742</c:v>
                </c:pt>
                <c:pt idx="27">
                  <c:v>0.27631840796019902</c:v>
                </c:pt>
                <c:pt idx="28">
                  <c:v>0.32191235059760959</c:v>
                </c:pt>
                <c:pt idx="29">
                  <c:v>0.31480603243858485</c:v>
                </c:pt>
                <c:pt idx="30">
                  <c:v>0.34752370916754477</c:v>
                </c:pt>
                <c:pt idx="31">
                  <c:v>0.36958483754512633</c:v>
                </c:pt>
                <c:pt idx="32">
                  <c:v>0.3949501661129568</c:v>
                </c:pt>
                <c:pt idx="33">
                  <c:v>0.45364511691884457</c:v>
                </c:pt>
                <c:pt idx="34">
                  <c:v>0.43524631792788215</c:v>
                </c:pt>
                <c:pt idx="35">
                  <c:v>0.46090395480225987</c:v>
                </c:pt>
                <c:pt idx="36">
                  <c:v>0.45317966659806547</c:v>
                </c:pt>
                <c:pt idx="37">
                  <c:v>0.41933014354066983</c:v>
                </c:pt>
                <c:pt idx="38">
                  <c:v>0.49382464019597838</c:v>
                </c:pt>
                <c:pt idx="39">
                  <c:v>0.48953054785352329</c:v>
                </c:pt>
                <c:pt idx="40">
                  <c:v>0.47581144423808258</c:v>
                </c:pt>
                <c:pt idx="41">
                  <c:v>0.40703830582373091</c:v>
                </c:pt>
                <c:pt idx="42">
                  <c:v>0.31830687830687832</c:v>
                </c:pt>
                <c:pt idx="43">
                  <c:v>0.32419438669438672</c:v>
                </c:pt>
                <c:pt idx="44">
                  <c:v>0.32802877873300407</c:v>
                </c:pt>
                <c:pt idx="45">
                  <c:v>0.40970485242621313</c:v>
                </c:pt>
                <c:pt idx="46">
                  <c:v>0.5186925575288508</c:v>
                </c:pt>
                <c:pt idx="47">
                  <c:v>0.52166180550615349</c:v>
                </c:pt>
                <c:pt idx="48">
                  <c:v>0.59756851432103852</c:v>
                </c:pt>
                <c:pt idx="49">
                  <c:v>0.6257086167800453</c:v>
                </c:pt>
                <c:pt idx="50">
                  <c:v>0.62633685453710386</c:v>
                </c:pt>
                <c:pt idx="51">
                  <c:v>0.63227086692298151</c:v>
                </c:pt>
                <c:pt idx="52">
                  <c:v>0.63856960408684549</c:v>
                </c:pt>
                <c:pt idx="53">
                  <c:v>0.63350475852692556</c:v>
                </c:pt>
                <c:pt idx="54">
                  <c:v>0.68449100708532673</c:v>
                </c:pt>
                <c:pt idx="55">
                  <c:v>0.68192285549798504</c:v>
                </c:pt>
                <c:pt idx="56">
                  <c:v>0.72197953787791702</c:v>
                </c:pt>
                <c:pt idx="57">
                  <c:v>0.77273510656632394</c:v>
                </c:pt>
                <c:pt idx="58">
                  <c:v>0.77332546473886099</c:v>
                </c:pt>
                <c:pt idx="59">
                  <c:v>0.76107480029048657</c:v>
                </c:pt>
                <c:pt idx="60">
                  <c:v>0.75689445121275889</c:v>
                </c:pt>
                <c:pt idx="61">
                  <c:v>0.75917469050894082</c:v>
                </c:pt>
                <c:pt idx="62">
                  <c:v>0.76366127417400009</c:v>
                </c:pt>
                <c:pt idx="63">
                  <c:v>0.7648475531642327</c:v>
                </c:pt>
                <c:pt idx="64">
                  <c:v>0.7767681728880157</c:v>
                </c:pt>
                <c:pt idx="65">
                  <c:v>0.75661524076671338</c:v>
                </c:pt>
                <c:pt idx="66">
                  <c:v>0.70970748812641482</c:v>
                </c:pt>
                <c:pt idx="67">
                  <c:v>0.70379126171088346</c:v>
                </c:pt>
                <c:pt idx="68">
                  <c:v>0.69133040688840119</c:v>
                </c:pt>
                <c:pt idx="69">
                  <c:v>0.68321210117374775</c:v>
                </c:pt>
                <c:pt idx="70">
                  <c:v>0.7198847983971951</c:v>
                </c:pt>
                <c:pt idx="71">
                  <c:v>0.70256200040992012</c:v>
                </c:pt>
                <c:pt idx="72">
                  <c:v>0.67180798740901038</c:v>
                </c:pt>
                <c:pt idx="73">
                  <c:v>0.65891064917490505</c:v>
                </c:pt>
                <c:pt idx="74">
                  <c:v>0.68417849126944874</c:v>
                </c:pt>
                <c:pt idx="75">
                  <c:v>0.71212821698258588</c:v>
                </c:pt>
                <c:pt idx="76">
                  <c:v>0.7159540263867844</c:v>
                </c:pt>
                <c:pt idx="77">
                  <c:v>0.71279597157244379</c:v>
                </c:pt>
                <c:pt idx="78">
                  <c:v>0.67333629255300986</c:v>
                </c:pt>
                <c:pt idx="79">
                  <c:v>0.64538746619478482</c:v>
                </c:pt>
                <c:pt idx="80">
                  <c:v>0.61979536014588188</c:v>
                </c:pt>
                <c:pt idx="81">
                  <c:v>0.59116316209741815</c:v>
                </c:pt>
                <c:pt idx="82">
                  <c:v>0.59563178254767035</c:v>
                </c:pt>
                <c:pt idx="83">
                  <c:v>0.52942736828144166</c:v>
                </c:pt>
                <c:pt idx="84">
                  <c:v>0.47817683002868189</c:v>
                </c:pt>
                <c:pt idx="85">
                  <c:v>0.45327640503875971</c:v>
                </c:pt>
                <c:pt idx="86">
                  <c:v>0.45824347877463001</c:v>
                </c:pt>
                <c:pt idx="87">
                  <c:v>0.45038871292830407</c:v>
                </c:pt>
                <c:pt idx="88">
                  <c:v>0.45004879408894466</c:v>
                </c:pt>
                <c:pt idx="89">
                  <c:v>0.39132682210191255</c:v>
                </c:pt>
                <c:pt idx="90">
                  <c:v>0.40419663620139529</c:v>
                </c:pt>
                <c:pt idx="91">
                  <c:v>0.43909060991663013</c:v>
                </c:pt>
                <c:pt idx="92">
                  <c:v>0.44622861899519345</c:v>
                </c:pt>
                <c:pt idx="93">
                  <c:v>0.43146549441237225</c:v>
                </c:pt>
                <c:pt idx="94">
                  <c:v>0.40138631210059783</c:v>
                </c:pt>
                <c:pt idx="95">
                  <c:v>0.4020461526744688</c:v>
                </c:pt>
                <c:pt idx="96">
                  <c:v>0.38328302073538872</c:v>
                </c:pt>
                <c:pt idx="97">
                  <c:v>0.3868609639767035</c:v>
                </c:pt>
                <c:pt idx="98">
                  <c:v>0.36867643303229403</c:v>
                </c:pt>
                <c:pt idx="99">
                  <c:v>0.32851758793969849</c:v>
                </c:pt>
                <c:pt idx="100">
                  <c:v>0.3247978730359361</c:v>
                </c:pt>
                <c:pt idx="101">
                  <c:v>0.33007105802345349</c:v>
                </c:pt>
                <c:pt idx="102">
                  <c:v>0.29258434737501893</c:v>
                </c:pt>
                <c:pt idx="103">
                  <c:v>0.26037999915178761</c:v>
                </c:pt>
                <c:pt idx="104">
                  <c:v>0.294372383643</c:v>
                </c:pt>
                <c:pt idx="105">
                  <c:v>0.31150941496324641</c:v>
                </c:pt>
                <c:pt idx="106">
                  <c:v>0.33129332541097245</c:v>
                </c:pt>
                <c:pt idx="107">
                  <c:v>0.34949510824722013</c:v>
                </c:pt>
                <c:pt idx="108">
                  <c:v>0.36462725753838809</c:v>
                </c:pt>
                <c:pt idx="109">
                  <c:v>0.35997771035849174</c:v>
                </c:pt>
                <c:pt idx="110">
                  <c:v>0.34919926116873362</c:v>
                </c:pt>
                <c:pt idx="111">
                  <c:v>0.35724207347760445</c:v>
                </c:pt>
                <c:pt idx="112">
                  <c:v>0.36807953327777115</c:v>
                </c:pt>
                <c:pt idx="113">
                  <c:v>0.42130822012071645</c:v>
                </c:pt>
                <c:pt idx="114">
                  <c:v>0.39325255497057915</c:v>
                </c:pt>
                <c:pt idx="115">
                  <c:v>0.35751364301876748</c:v>
                </c:pt>
                <c:pt idx="116">
                  <c:v>0.28706969725549375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0-4315-956F-C61BDEF07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3411488"/>
        <c:axId val="1533412320"/>
      </c:lineChart>
      <c:catAx>
        <c:axId val="153341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412320"/>
        <c:crosses val="autoZero"/>
        <c:auto val="1"/>
        <c:lblAlgn val="ctr"/>
        <c:lblOffset val="100"/>
        <c:noMultiLvlLbl val="0"/>
      </c:catAx>
      <c:valAx>
        <c:axId val="153341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41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figure 1'!$C$28</c:f>
              <c:strCache>
                <c:ptCount val="1"/>
                <c:pt idx="0">
                  <c:v>Ven 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1'!$D$27:$DP$27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1'!$D$28:$DP$28</c:f>
              <c:numCache>
                <c:formatCode>General</c:formatCode>
                <c:ptCount val="117"/>
                <c:pt idx="0">
                  <c:v>0.33317338451695455</c:v>
                </c:pt>
                <c:pt idx="1">
                  <c:v>0.29258282028730576</c:v>
                </c:pt>
                <c:pt idx="2">
                  <c:v>0.27619893428063941</c:v>
                </c:pt>
                <c:pt idx="3">
                  <c:v>0.2869877785765636</c:v>
                </c:pt>
                <c:pt idx="4">
                  <c:v>0.29945095711529901</c:v>
                </c:pt>
                <c:pt idx="5">
                  <c:v>0.28742599379757544</c:v>
                </c:pt>
                <c:pt idx="6">
                  <c:v>0.25998454006699306</c:v>
                </c:pt>
                <c:pt idx="7">
                  <c:v>0.25232558139534883</c:v>
                </c:pt>
                <c:pt idx="8">
                  <c:v>0.27388809182209467</c:v>
                </c:pt>
                <c:pt idx="9">
                  <c:v>0.24895670318205529</c:v>
                </c:pt>
                <c:pt idx="10">
                  <c:v>0.24874769311890324</c:v>
                </c:pt>
                <c:pt idx="11">
                  <c:v>0.23356244326287123</c:v>
                </c:pt>
                <c:pt idx="12">
                  <c:v>0.2429542023150478</c:v>
                </c:pt>
                <c:pt idx="13">
                  <c:v>0.24367362054067399</c:v>
                </c:pt>
                <c:pt idx="14">
                  <c:v>0.31060812653395148</c:v>
                </c:pt>
                <c:pt idx="15">
                  <c:v>0.3064299165994081</c:v>
                </c:pt>
                <c:pt idx="16">
                  <c:v>0.25485495085111481</c:v>
                </c:pt>
                <c:pt idx="17">
                  <c:v>0.2759351620947631</c:v>
                </c:pt>
                <c:pt idx="18">
                  <c:v>0.26595744680851063</c:v>
                </c:pt>
                <c:pt idx="19">
                  <c:v>0.25492454786314939</c:v>
                </c:pt>
                <c:pt idx="20">
                  <c:v>0.25315262227460222</c:v>
                </c:pt>
                <c:pt idx="21">
                  <c:v>0.2560855667568232</c:v>
                </c:pt>
                <c:pt idx="22">
                  <c:v>0.26647767540751238</c:v>
                </c:pt>
                <c:pt idx="23">
                  <c:v>0.25106157112526539</c:v>
                </c:pt>
                <c:pt idx="24">
                  <c:v>0.2573228346456693</c:v>
                </c:pt>
                <c:pt idx="25">
                  <c:v>0.26893031975835852</c:v>
                </c:pt>
                <c:pt idx="26">
                  <c:v>0.27096134786917742</c:v>
                </c:pt>
                <c:pt idx="27">
                  <c:v>0.27631840796019902</c:v>
                </c:pt>
                <c:pt idx="28">
                  <c:v>0.32191235059760959</c:v>
                </c:pt>
                <c:pt idx="29">
                  <c:v>0.31480603243858485</c:v>
                </c:pt>
                <c:pt idx="30">
                  <c:v>0.34752370916754477</c:v>
                </c:pt>
                <c:pt idx="31">
                  <c:v>0.36958483754512633</c:v>
                </c:pt>
                <c:pt idx="32">
                  <c:v>0.3949501661129568</c:v>
                </c:pt>
                <c:pt idx="33">
                  <c:v>0.45364511691884457</c:v>
                </c:pt>
                <c:pt idx="34">
                  <c:v>0.43524631792788215</c:v>
                </c:pt>
                <c:pt idx="35">
                  <c:v>0.46090395480225987</c:v>
                </c:pt>
                <c:pt idx="36">
                  <c:v>0.45317966659806547</c:v>
                </c:pt>
                <c:pt idx="37">
                  <c:v>0.41933014354066983</c:v>
                </c:pt>
                <c:pt idx="38">
                  <c:v>0.49382464019597838</c:v>
                </c:pt>
                <c:pt idx="39">
                  <c:v>0.48953054785352329</c:v>
                </c:pt>
                <c:pt idx="40">
                  <c:v>0.47581144423808258</c:v>
                </c:pt>
                <c:pt idx="41">
                  <c:v>0.40703830582373091</c:v>
                </c:pt>
                <c:pt idx="42">
                  <c:v>0.31830687830687832</c:v>
                </c:pt>
                <c:pt idx="43">
                  <c:v>0.32419438669438672</c:v>
                </c:pt>
                <c:pt idx="44">
                  <c:v>0.32802877873300407</c:v>
                </c:pt>
                <c:pt idx="45">
                  <c:v>0.40970485242621313</c:v>
                </c:pt>
                <c:pt idx="46">
                  <c:v>0.5186925575288508</c:v>
                </c:pt>
                <c:pt idx="47">
                  <c:v>0.52166180550615349</c:v>
                </c:pt>
                <c:pt idx="48">
                  <c:v>0.59756851432103852</c:v>
                </c:pt>
                <c:pt idx="49">
                  <c:v>0.6257086167800453</c:v>
                </c:pt>
                <c:pt idx="50">
                  <c:v>0.62633685453710386</c:v>
                </c:pt>
                <c:pt idx="51">
                  <c:v>0.63227086692298151</c:v>
                </c:pt>
                <c:pt idx="52">
                  <c:v>0.63856960408684549</c:v>
                </c:pt>
                <c:pt idx="53">
                  <c:v>0.63350475852692556</c:v>
                </c:pt>
                <c:pt idx="54">
                  <c:v>0.68449100708532673</c:v>
                </c:pt>
                <c:pt idx="55">
                  <c:v>0.68192285549798504</c:v>
                </c:pt>
                <c:pt idx="56">
                  <c:v>0.72197953787791702</c:v>
                </c:pt>
                <c:pt idx="57">
                  <c:v>0.77273510656632394</c:v>
                </c:pt>
                <c:pt idx="58">
                  <c:v>0.77332546473886099</c:v>
                </c:pt>
                <c:pt idx="59">
                  <c:v>0.76107480029048657</c:v>
                </c:pt>
                <c:pt idx="60">
                  <c:v>0.75689445121275889</c:v>
                </c:pt>
                <c:pt idx="61">
                  <c:v>0.75917469050894082</c:v>
                </c:pt>
                <c:pt idx="62">
                  <c:v>0.76366127417400009</c:v>
                </c:pt>
                <c:pt idx="63">
                  <c:v>0.7648475531642327</c:v>
                </c:pt>
                <c:pt idx="64">
                  <c:v>0.7767681728880157</c:v>
                </c:pt>
                <c:pt idx="65">
                  <c:v>0.75661524076671338</c:v>
                </c:pt>
                <c:pt idx="66">
                  <c:v>0.70970748812641482</c:v>
                </c:pt>
                <c:pt idx="67">
                  <c:v>0.70379126171088346</c:v>
                </c:pt>
                <c:pt idx="68">
                  <c:v>0.69133040688840119</c:v>
                </c:pt>
                <c:pt idx="69">
                  <c:v>0.68321210117374775</c:v>
                </c:pt>
                <c:pt idx="70">
                  <c:v>0.7198847983971951</c:v>
                </c:pt>
                <c:pt idx="71">
                  <c:v>0.70256200040992012</c:v>
                </c:pt>
                <c:pt idx="72">
                  <c:v>0.67180798740901038</c:v>
                </c:pt>
                <c:pt idx="73">
                  <c:v>0.65891064917490505</c:v>
                </c:pt>
                <c:pt idx="74">
                  <c:v>0.68417849126944874</c:v>
                </c:pt>
                <c:pt idx="75">
                  <c:v>0.71212821698258588</c:v>
                </c:pt>
                <c:pt idx="76">
                  <c:v>0.7159540263867844</c:v>
                </c:pt>
                <c:pt idx="77">
                  <c:v>0.71279597157244379</c:v>
                </c:pt>
                <c:pt idx="78">
                  <c:v>0.67333629255300986</c:v>
                </c:pt>
                <c:pt idx="79">
                  <c:v>0.64538746619478482</c:v>
                </c:pt>
                <c:pt idx="80">
                  <c:v>0.61979536014588188</c:v>
                </c:pt>
                <c:pt idx="81">
                  <c:v>0.59116316209741815</c:v>
                </c:pt>
                <c:pt idx="82">
                  <c:v>0.59563178254767035</c:v>
                </c:pt>
                <c:pt idx="83">
                  <c:v>0.52942736828144166</c:v>
                </c:pt>
                <c:pt idx="84">
                  <c:v>0.47817683002868189</c:v>
                </c:pt>
                <c:pt idx="85">
                  <c:v>0.45327640503875971</c:v>
                </c:pt>
                <c:pt idx="86">
                  <c:v>0.45824347877463001</c:v>
                </c:pt>
                <c:pt idx="87">
                  <c:v>0.45038871292830407</c:v>
                </c:pt>
                <c:pt idx="88">
                  <c:v>0.45004879408894466</c:v>
                </c:pt>
                <c:pt idx="89">
                  <c:v>0.39132682210191255</c:v>
                </c:pt>
                <c:pt idx="90">
                  <c:v>0.40419663620139529</c:v>
                </c:pt>
                <c:pt idx="91">
                  <c:v>0.43909060991663013</c:v>
                </c:pt>
                <c:pt idx="92">
                  <c:v>0.44622861899519345</c:v>
                </c:pt>
                <c:pt idx="93">
                  <c:v>0.43146549441237225</c:v>
                </c:pt>
                <c:pt idx="94">
                  <c:v>0.40138631210059783</c:v>
                </c:pt>
                <c:pt idx="95">
                  <c:v>0.4020461526744688</c:v>
                </c:pt>
                <c:pt idx="96">
                  <c:v>0.38328302073538872</c:v>
                </c:pt>
                <c:pt idx="97">
                  <c:v>0.3868609639767035</c:v>
                </c:pt>
                <c:pt idx="98">
                  <c:v>0.36867643303229403</c:v>
                </c:pt>
                <c:pt idx="99">
                  <c:v>0.32851758793969849</c:v>
                </c:pt>
                <c:pt idx="100">
                  <c:v>0.3247978730359361</c:v>
                </c:pt>
                <c:pt idx="101">
                  <c:v>0.33007105802345349</c:v>
                </c:pt>
                <c:pt idx="102">
                  <c:v>0.29258434737501893</c:v>
                </c:pt>
                <c:pt idx="103">
                  <c:v>0.26037999915178761</c:v>
                </c:pt>
                <c:pt idx="104">
                  <c:v>0.294372383643</c:v>
                </c:pt>
                <c:pt idx="105">
                  <c:v>0.31150941496324641</c:v>
                </c:pt>
                <c:pt idx="106">
                  <c:v>0.33129332541097245</c:v>
                </c:pt>
                <c:pt idx="107">
                  <c:v>0.34949510824722013</c:v>
                </c:pt>
                <c:pt idx="108">
                  <c:v>0.36462725753838809</c:v>
                </c:pt>
                <c:pt idx="109">
                  <c:v>0.35997771035849174</c:v>
                </c:pt>
                <c:pt idx="110">
                  <c:v>0.34919926116873362</c:v>
                </c:pt>
                <c:pt idx="111">
                  <c:v>0.35724207347760445</c:v>
                </c:pt>
                <c:pt idx="112">
                  <c:v>0.36807953327777115</c:v>
                </c:pt>
                <c:pt idx="113">
                  <c:v>0.42130822012071645</c:v>
                </c:pt>
                <c:pt idx="114">
                  <c:v>0.39325255497057915</c:v>
                </c:pt>
                <c:pt idx="115">
                  <c:v>0.35751364301876748</c:v>
                </c:pt>
                <c:pt idx="116">
                  <c:v>0.28706969725549375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9-4B67-8DAD-3D3A2AF95FFC}"/>
            </c:ext>
          </c:extLst>
        </c:ser>
        <c:ser>
          <c:idx val="1"/>
          <c:order val="1"/>
          <c:tx>
            <c:strRef>
              <c:f>'Data for figure 1'!$C$29</c:f>
              <c:strCache>
                <c:ptCount val="1"/>
                <c:pt idx="0">
                  <c:v>Arg 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1'!$D$27:$DP$27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1'!$D$29:$DP$29</c:f>
              <c:numCache>
                <c:formatCode>General</c:formatCode>
                <c:ptCount val="117"/>
                <c:pt idx="0">
                  <c:v>0.80790147152911074</c:v>
                </c:pt>
                <c:pt idx="1">
                  <c:v>0.7417179712694224</c:v>
                </c:pt>
                <c:pt idx="2">
                  <c:v>0.70633510953226764</c:v>
                </c:pt>
                <c:pt idx="3">
                  <c:v>0.75571531272465853</c:v>
                </c:pt>
                <c:pt idx="4">
                  <c:v>0.83172577533758718</c:v>
                </c:pt>
                <c:pt idx="5">
                  <c:v>0.86129123202706515</c:v>
                </c:pt>
                <c:pt idx="6">
                  <c:v>0.79618654985828397</c:v>
                </c:pt>
                <c:pt idx="7">
                  <c:v>0.78514211886304908</c:v>
                </c:pt>
                <c:pt idx="8">
                  <c:v>0.92166427546628404</c:v>
                </c:pt>
                <c:pt idx="9">
                  <c:v>0.8472874282733438</c:v>
                </c:pt>
                <c:pt idx="10">
                  <c:v>0.88491958871605592</c:v>
                </c:pt>
                <c:pt idx="11">
                  <c:v>0.85332641680715859</c:v>
                </c:pt>
                <c:pt idx="12">
                  <c:v>0.86273276295923507</c:v>
                </c:pt>
                <c:pt idx="13">
                  <c:v>0.82335514134057519</c:v>
                </c:pt>
                <c:pt idx="14">
                  <c:v>0.79083719661848928</c:v>
                </c:pt>
                <c:pt idx="15">
                  <c:v>0.7664783427495292</c:v>
                </c:pt>
                <c:pt idx="16">
                  <c:v>0.6509230400383601</c:v>
                </c:pt>
                <c:pt idx="17">
                  <c:v>0.61109725685785532</c:v>
                </c:pt>
                <c:pt idx="18">
                  <c:v>0.65969010175763187</c:v>
                </c:pt>
                <c:pt idx="19">
                  <c:v>0.66927773298007143</c:v>
                </c:pt>
                <c:pt idx="20">
                  <c:v>0.71903358868591627</c:v>
                </c:pt>
                <c:pt idx="21">
                  <c:v>0.74956970740103268</c:v>
                </c:pt>
                <c:pt idx="22">
                  <c:v>0.75431136309945668</c:v>
                </c:pt>
                <c:pt idx="23">
                  <c:v>0.72685774946921444</c:v>
                </c:pt>
                <c:pt idx="24">
                  <c:v>0.74782152230971133</c:v>
                </c:pt>
                <c:pt idx="25">
                  <c:v>0.7171128007499219</c:v>
                </c:pt>
                <c:pt idx="26">
                  <c:v>0.69534192269573836</c:v>
                </c:pt>
                <c:pt idx="27">
                  <c:v>0.72636815920398012</c:v>
                </c:pt>
                <c:pt idx="28">
                  <c:v>0.75079681274900401</c:v>
                </c:pt>
                <c:pt idx="29">
                  <c:v>0.72759176704922701</c:v>
                </c:pt>
                <c:pt idx="30">
                  <c:v>0.75511064278187567</c:v>
                </c:pt>
                <c:pt idx="31">
                  <c:v>0.73555956678700363</c:v>
                </c:pt>
                <c:pt idx="32">
                  <c:v>0.82205980066445183</c:v>
                </c:pt>
                <c:pt idx="33">
                  <c:v>0.87496561210453916</c:v>
                </c:pt>
                <c:pt idx="34">
                  <c:v>0.85754189944134074</c:v>
                </c:pt>
                <c:pt idx="35">
                  <c:v>0.78395480225988701</c:v>
                </c:pt>
                <c:pt idx="36">
                  <c:v>0.70714138711669072</c:v>
                </c:pt>
                <c:pt idx="37">
                  <c:v>0.6933971291866029</c:v>
                </c:pt>
                <c:pt idx="38">
                  <c:v>0.73001939369194646</c:v>
                </c:pt>
                <c:pt idx="39">
                  <c:v>0.69662491633999424</c:v>
                </c:pt>
                <c:pt idx="40">
                  <c:v>0.64650216679932782</c:v>
                </c:pt>
                <c:pt idx="41">
                  <c:v>0.58860168171909066</c:v>
                </c:pt>
                <c:pt idx="42">
                  <c:v>0.53086419753086422</c:v>
                </c:pt>
                <c:pt idx="43">
                  <c:v>0.47726091476091476</c:v>
                </c:pt>
                <c:pt idx="44">
                  <c:v>0.49039692701664533</c:v>
                </c:pt>
                <c:pt idx="45">
                  <c:v>0.47848924462231118</c:v>
                </c:pt>
                <c:pt idx="46">
                  <c:v>0.56630502384078507</c:v>
                </c:pt>
                <c:pt idx="47">
                  <c:v>0.63598207298854659</c:v>
                </c:pt>
                <c:pt idx="48">
                  <c:v>0.63362868328868738</c:v>
                </c:pt>
                <c:pt idx="49">
                  <c:v>0.62825963718820865</c:v>
                </c:pt>
                <c:pt idx="50">
                  <c:v>0.57469982284626997</c:v>
                </c:pt>
                <c:pt idx="51">
                  <c:v>0.55258588614659554</c:v>
                </c:pt>
                <c:pt idx="52">
                  <c:v>0.5039226418536763</c:v>
                </c:pt>
                <c:pt idx="53">
                  <c:v>0.50611810604717145</c:v>
                </c:pt>
                <c:pt idx="54">
                  <c:v>0.52970386967843519</c:v>
                </c:pt>
                <c:pt idx="55">
                  <c:v>0.52959124928036849</c:v>
                </c:pt>
                <c:pt idx="56">
                  <c:v>0.5336245545464996</c:v>
                </c:pt>
                <c:pt idx="57">
                  <c:v>0.55104268397771017</c:v>
                </c:pt>
                <c:pt idx="58">
                  <c:v>0.59067571555030984</c:v>
                </c:pt>
                <c:pt idx="59">
                  <c:v>0.51432880844645545</c:v>
                </c:pt>
                <c:pt idx="60">
                  <c:v>0.5407575589766308</c:v>
                </c:pt>
                <c:pt idx="61">
                  <c:v>0.56654745529573591</c:v>
                </c:pt>
                <c:pt idx="62">
                  <c:v>0.52547821046530008</c:v>
                </c:pt>
                <c:pt idx="63">
                  <c:v>0.491058160389444</c:v>
                </c:pt>
                <c:pt idx="64">
                  <c:v>0.51124754420432217</c:v>
                </c:pt>
                <c:pt idx="65">
                  <c:v>0.52314165497896215</c:v>
                </c:pt>
                <c:pt idx="66">
                  <c:v>0.49278707443739178</c:v>
                </c:pt>
                <c:pt idx="67">
                  <c:v>0.49207600035023202</c:v>
                </c:pt>
                <c:pt idx="68">
                  <c:v>0.48767516461252741</c:v>
                </c:pt>
                <c:pt idx="69">
                  <c:v>0.51086956521739135</c:v>
                </c:pt>
                <c:pt idx="70">
                  <c:v>0.53535353535353536</c:v>
                </c:pt>
                <c:pt idx="71">
                  <c:v>0.54220127075220337</c:v>
                </c:pt>
                <c:pt idx="72">
                  <c:v>0.52764115679716705</c:v>
                </c:pt>
                <c:pt idx="73">
                  <c:v>0.52573018080667588</c:v>
                </c:pt>
                <c:pt idx="74">
                  <c:v>0.55689123901548299</c:v>
                </c:pt>
                <c:pt idx="75">
                  <c:v>0.54969949144706431</c:v>
                </c:pt>
                <c:pt idx="76">
                  <c:v>0.51705532355223771</c:v>
                </c:pt>
                <c:pt idx="77">
                  <c:v>0.52094568051141033</c:v>
                </c:pt>
                <c:pt idx="78">
                  <c:v>0.46826236896916723</c:v>
                </c:pt>
                <c:pt idx="79">
                  <c:v>0.4824880638376014</c:v>
                </c:pt>
                <c:pt idx="80">
                  <c:v>0.48674568601627666</c:v>
                </c:pt>
                <c:pt idx="81">
                  <c:v>0.44453686451956348</c:v>
                </c:pt>
                <c:pt idx="82">
                  <c:v>0.43569203382287497</c:v>
                </c:pt>
                <c:pt idx="83">
                  <c:v>0.43025299247322524</c:v>
                </c:pt>
                <c:pt idx="84">
                  <c:v>0.4066591844369622</c:v>
                </c:pt>
                <c:pt idx="85">
                  <c:v>0.36355377906976744</c:v>
                </c:pt>
                <c:pt idx="86">
                  <c:v>0.37484860122300673</c:v>
                </c:pt>
                <c:pt idx="87">
                  <c:v>0.36910452058738841</c:v>
                </c:pt>
                <c:pt idx="88">
                  <c:v>0.34549003206468704</c:v>
                </c:pt>
                <c:pt idx="89">
                  <c:v>0.31158690861604593</c:v>
                </c:pt>
                <c:pt idx="90">
                  <c:v>0.30555405332323832</c:v>
                </c:pt>
                <c:pt idx="91">
                  <c:v>0.33762066695919263</c:v>
                </c:pt>
                <c:pt idx="92">
                  <c:v>0.35965736688058858</c:v>
                </c:pt>
                <c:pt idx="93">
                  <c:v>0.3720406758116625</c:v>
                </c:pt>
                <c:pt idx="94">
                  <c:v>0.37832405689548548</c:v>
                </c:pt>
                <c:pt idx="95">
                  <c:v>0.35772130689751463</c:v>
                </c:pt>
                <c:pt idx="96">
                  <c:v>0.36373533923887763</c:v>
                </c:pt>
                <c:pt idx="97">
                  <c:v>0.37648299499077248</c:v>
                </c:pt>
                <c:pt idx="98">
                  <c:v>0.37441088384835047</c:v>
                </c:pt>
                <c:pt idx="99">
                  <c:v>0.34567928930366115</c:v>
                </c:pt>
                <c:pt idx="100">
                  <c:v>0.32948329592259246</c:v>
                </c:pt>
                <c:pt idx="101">
                  <c:v>0.31165264396878678</c:v>
                </c:pt>
                <c:pt idx="102">
                  <c:v>0.27252685499384011</c:v>
                </c:pt>
                <c:pt idx="103">
                  <c:v>0.28801051783366555</c:v>
                </c:pt>
                <c:pt idx="104">
                  <c:v>0.30210545851978637</c:v>
                </c:pt>
                <c:pt idx="105">
                  <c:v>0.31771221427852181</c:v>
                </c:pt>
                <c:pt idx="106">
                  <c:v>0.33424440483264012</c:v>
                </c:pt>
                <c:pt idx="107">
                  <c:v>0.35806058701033361</c:v>
                </c:pt>
                <c:pt idx="108">
                  <c:v>0.37351817964834116</c:v>
                </c:pt>
                <c:pt idx="109">
                  <c:v>0.36096836109219244</c:v>
                </c:pt>
                <c:pt idx="110">
                  <c:v>0.38703391722654107</c:v>
                </c:pt>
                <c:pt idx="111">
                  <c:v>0.40267740312028183</c:v>
                </c:pt>
                <c:pt idx="112">
                  <c:v>0.38891534706512682</c:v>
                </c:pt>
                <c:pt idx="113">
                  <c:v>0.39071623773666514</c:v>
                </c:pt>
                <c:pt idx="114">
                  <c:v>0.37130303499535461</c:v>
                </c:pt>
                <c:pt idx="115">
                  <c:v>0.37082390523093306</c:v>
                </c:pt>
                <c:pt idx="116">
                  <c:v>0.35603131189286052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9-4B67-8DAD-3D3A2AF95FFC}"/>
            </c:ext>
          </c:extLst>
        </c:ser>
        <c:ser>
          <c:idx val="3"/>
          <c:order val="2"/>
          <c:tx>
            <c:strRef>
              <c:f>'Data for figure 1'!$C$31</c:f>
              <c:strCache>
                <c:ptCount val="1"/>
                <c:pt idx="0">
                  <c:v>LA7 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1'!$D$27:$DP$27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1'!$D$31:$DP$31</c:f>
              <c:numCache>
                <c:formatCode>General</c:formatCode>
                <c:ptCount val="117"/>
                <c:pt idx="0">
                  <c:v>0.31415245422862054</c:v>
                </c:pt>
                <c:pt idx="1">
                  <c:v>0.30134190258413174</c:v>
                </c:pt>
                <c:pt idx="2">
                  <c:v>0.29467022677214738</c:v>
                </c:pt>
                <c:pt idx="3">
                  <c:v>0.30162566050937883</c:v>
                </c:pt>
                <c:pt idx="4">
                  <c:v>0.32032092839740106</c:v>
                </c:pt>
                <c:pt idx="5">
                  <c:v>0.31959275442425156</c:v>
                </c:pt>
                <c:pt idx="6">
                  <c:v>0.29949649459838934</c:v>
                </c:pt>
                <c:pt idx="7">
                  <c:v>0.30546076932036337</c:v>
                </c:pt>
                <c:pt idx="8">
                  <c:v>0.34541581577797237</c:v>
                </c:pt>
                <c:pt idx="9">
                  <c:v>0.32187353270531677</c:v>
                </c:pt>
                <c:pt idx="10">
                  <c:v>0.33263036642114746</c:v>
                </c:pt>
                <c:pt idx="11">
                  <c:v>0.32872622556970882</c:v>
                </c:pt>
                <c:pt idx="12">
                  <c:v>0.32586509213248804</c:v>
                </c:pt>
                <c:pt idx="13">
                  <c:v>0.31337929629304645</c:v>
                </c:pt>
                <c:pt idx="14">
                  <c:v>0.32100001087184499</c:v>
                </c:pt>
                <c:pt idx="15">
                  <c:v>0.31464936496039675</c:v>
                </c:pt>
                <c:pt idx="16">
                  <c:v>0.28789202578830275</c:v>
                </c:pt>
                <c:pt idx="17">
                  <c:v>0.29885064022034302</c:v>
                </c:pt>
                <c:pt idx="18">
                  <c:v>0.28929112089035919</c:v>
                </c:pt>
                <c:pt idx="19">
                  <c:v>0.29773025668724251</c:v>
                </c:pt>
                <c:pt idx="20">
                  <c:v>0.3198424685143304</c:v>
                </c:pt>
                <c:pt idx="21">
                  <c:v>0.33126174445178685</c:v>
                </c:pt>
                <c:pt idx="22">
                  <c:v>0.33094499786972487</c:v>
                </c:pt>
                <c:pt idx="23">
                  <c:v>0.31442186013566936</c:v>
                </c:pt>
                <c:pt idx="24">
                  <c:v>0.31553226269832885</c:v>
                </c:pt>
                <c:pt idx="25">
                  <c:v>0.31269046682947815</c:v>
                </c:pt>
                <c:pt idx="26">
                  <c:v>0.30517247490002819</c:v>
                </c:pt>
                <c:pt idx="27">
                  <c:v>0.3118079320449707</c:v>
                </c:pt>
                <c:pt idx="28">
                  <c:v>0.32894833141593749</c:v>
                </c:pt>
                <c:pt idx="29">
                  <c:v>0.31284904571472633</c:v>
                </c:pt>
                <c:pt idx="30">
                  <c:v>0.3233728228725119</c:v>
                </c:pt>
                <c:pt idx="31">
                  <c:v>0.32335534844885977</c:v>
                </c:pt>
                <c:pt idx="32">
                  <c:v>0.35649207013869899</c:v>
                </c:pt>
                <c:pt idx="33">
                  <c:v>0.39062503949392402</c:v>
                </c:pt>
                <c:pt idx="34">
                  <c:v>0.3835723713592657</c:v>
                </c:pt>
                <c:pt idx="35">
                  <c:v>0.35393450812325417</c:v>
                </c:pt>
                <c:pt idx="36">
                  <c:v>0.33296060531430743</c:v>
                </c:pt>
                <c:pt idx="37">
                  <c:v>0.31903688897301885</c:v>
                </c:pt>
                <c:pt idx="38">
                  <c:v>0.3425623505457594</c:v>
                </c:pt>
                <c:pt idx="39">
                  <c:v>0.32472365641439044</c:v>
                </c:pt>
                <c:pt idx="40">
                  <c:v>0.2989030286228842</c:v>
                </c:pt>
                <c:pt idx="41">
                  <c:v>0.2717327451286945</c:v>
                </c:pt>
                <c:pt idx="42">
                  <c:v>0.24169869175010347</c:v>
                </c:pt>
                <c:pt idx="43">
                  <c:v>0.2269405767043173</c:v>
                </c:pt>
                <c:pt idx="44">
                  <c:v>0.22399146713793949</c:v>
                </c:pt>
                <c:pt idx="45">
                  <c:v>0.22800554271123299</c:v>
                </c:pt>
                <c:pt idx="46">
                  <c:v>0.26753371768289158</c:v>
                </c:pt>
                <c:pt idx="47">
                  <c:v>0.28165323378264973</c:v>
                </c:pt>
                <c:pt idx="48">
                  <c:v>0.28317737953233502</c:v>
                </c:pt>
                <c:pt idx="49">
                  <c:v>0.29611039424679592</c:v>
                </c:pt>
                <c:pt idx="50">
                  <c:v>0.27976241970811938</c:v>
                </c:pt>
                <c:pt idx="51">
                  <c:v>0.27110542341829569</c:v>
                </c:pt>
                <c:pt idx="52">
                  <c:v>0.26558303825630186</c:v>
                </c:pt>
                <c:pt idx="53">
                  <c:v>0.26212452834108196</c:v>
                </c:pt>
                <c:pt idx="54">
                  <c:v>0.27760525560379568</c:v>
                </c:pt>
                <c:pt idx="55">
                  <c:v>0.27563750615678367</c:v>
                </c:pt>
                <c:pt idx="56">
                  <c:v>0.27803031219933405</c:v>
                </c:pt>
                <c:pt idx="57">
                  <c:v>0.28795300717319811</c:v>
                </c:pt>
                <c:pt idx="58">
                  <c:v>0.30648503999459498</c:v>
                </c:pt>
                <c:pt idx="59">
                  <c:v>0.28900748084600281</c:v>
                </c:pt>
                <c:pt idx="60">
                  <c:v>0.30220659383432513</c:v>
                </c:pt>
                <c:pt idx="61">
                  <c:v>0.31205685135228922</c:v>
                </c:pt>
                <c:pt idx="62">
                  <c:v>0.30242257529389144</c:v>
                </c:pt>
                <c:pt idx="63">
                  <c:v>0.29300852107033681</c:v>
                </c:pt>
                <c:pt idx="64">
                  <c:v>0.29287545827245748</c:v>
                </c:pt>
                <c:pt idx="65">
                  <c:v>0.28500030679965471</c:v>
                </c:pt>
                <c:pt idx="66">
                  <c:v>0.27815318654790777</c:v>
                </c:pt>
                <c:pt idx="67">
                  <c:v>0.27840768850422448</c:v>
                </c:pt>
                <c:pt idx="68">
                  <c:v>0.27946363901979249</c:v>
                </c:pt>
                <c:pt idx="69">
                  <c:v>0.28658312056448371</c:v>
                </c:pt>
                <c:pt idx="70">
                  <c:v>0.30346572819707579</c:v>
                </c:pt>
                <c:pt idx="71">
                  <c:v>0.31080951220930753</c:v>
                </c:pt>
                <c:pt idx="72">
                  <c:v>0.31348519451308482</c:v>
                </c:pt>
                <c:pt idx="73">
                  <c:v>0.31877537324714994</c:v>
                </c:pt>
                <c:pt idx="74">
                  <c:v>0.33562504972557788</c:v>
                </c:pt>
                <c:pt idx="75">
                  <c:v>0.34367039048063941</c:v>
                </c:pt>
                <c:pt idx="76">
                  <c:v>0.34088647637246916</c:v>
                </c:pt>
                <c:pt idx="77">
                  <c:v>0.33632259615170051</c:v>
                </c:pt>
                <c:pt idx="78">
                  <c:v>0.32871150962393547</c:v>
                </c:pt>
                <c:pt idx="79">
                  <c:v>0.3378370498086522</c:v>
                </c:pt>
                <c:pt idx="80">
                  <c:v>0.35916081401336508</c:v>
                </c:pt>
                <c:pt idx="81">
                  <c:v>0.34660157091389504</c:v>
                </c:pt>
                <c:pt idx="82">
                  <c:v>0.34637540884495571</c:v>
                </c:pt>
                <c:pt idx="83">
                  <c:v>0.32025340960711129</c:v>
                </c:pt>
                <c:pt idx="84">
                  <c:v>0.30745405727966157</c:v>
                </c:pt>
                <c:pt idx="85">
                  <c:v>0.30315858249690153</c:v>
                </c:pt>
                <c:pt idx="86">
                  <c:v>0.30260251032883545</c:v>
                </c:pt>
                <c:pt idx="87">
                  <c:v>0.29899875082314448</c:v>
                </c:pt>
                <c:pt idx="88">
                  <c:v>0.2846104047912964</c:v>
                </c:pt>
                <c:pt idx="89">
                  <c:v>0.27786762180228891</c:v>
                </c:pt>
                <c:pt idx="90">
                  <c:v>0.27047648601371121</c:v>
                </c:pt>
                <c:pt idx="91">
                  <c:v>0.27867375318693305</c:v>
                </c:pt>
                <c:pt idx="92">
                  <c:v>0.27575403494589884</c:v>
                </c:pt>
                <c:pt idx="93">
                  <c:v>0.27901413644321077</c:v>
                </c:pt>
                <c:pt idx="94">
                  <c:v>0.28205429068493421</c:v>
                </c:pt>
                <c:pt idx="95">
                  <c:v>0.27542052798038913</c:v>
                </c:pt>
                <c:pt idx="96">
                  <c:v>0.27415858189099834</c:v>
                </c:pt>
                <c:pt idx="97">
                  <c:v>0.27535478324558127</c:v>
                </c:pt>
                <c:pt idx="98">
                  <c:v>0.2687381405167435</c:v>
                </c:pt>
                <c:pt idx="99">
                  <c:v>0.25742276349658938</c:v>
                </c:pt>
                <c:pt idx="100">
                  <c:v>0.25683843435116027</c:v>
                </c:pt>
                <c:pt idx="101">
                  <c:v>0.25440721356749829</c:v>
                </c:pt>
                <c:pt idx="102">
                  <c:v>0.2510113831777544</c:v>
                </c:pt>
                <c:pt idx="103">
                  <c:v>0.2492963142256365</c:v>
                </c:pt>
                <c:pt idx="104">
                  <c:v>0.25301165934705222</c:v>
                </c:pt>
                <c:pt idx="105">
                  <c:v>0.2544690899354784</c:v>
                </c:pt>
                <c:pt idx="106">
                  <c:v>0.2603040580255071</c:v>
                </c:pt>
                <c:pt idx="107">
                  <c:v>0.26993328258742794</c:v>
                </c:pt>
                <c:pt idx="108">
                  <c:v>0.28083408737384746</c:v>
                </c:pt>
                <c:pt idx="109">
                  <c:v>0.28255539772985239</c:v>
                </c:pt>
                <c:pt idx="110">
                  <c:v>0.29400399224436946</c:v>
                </c:pt>
                <c:pt idx="111">
                  <c:v>0.30194481176870891</c:v>
                </c:pt>
                <c:pt idx="112">
                  <c:v>0.30240824667024113</c:v>
                </c:pt>
                <c:pt idx="113">
                  <c:v>0.30519619427791089</c:v>
                </c:pt>
                <c:pt idx="114">
                  <c:v>0.30086357162742372</c:v>
                </c:pt>
                <c:pt idx="115">
                  <c:v>0.30304714928351578</c:v>
                </c:pt>
                <c:pt idx="116">
                  <c:v>0.28411810490851436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F9-4B67-8DAD-3D3A2AF95FFC}"/>
            </c:ext>
          </c:extLst>
        </c:ser>
        <c:ser>
          <c:idx val="4"/>
          <c:order val="3"/>
          <c:tx>
            <c:strRef>
              <c:f>'Data for figure 1'!$C$32</c:f>
              <c:strCache>
                <c:ptCount val="1"/>
                <c:pt idx="0">
                  <c:v>Bra 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'Data for figure 1'!$D$27:$DP$27</c:f>
              <c:numCache>
                <c:formatCode>General</c:formatCode>
                <c:ptCount val="117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</c:numCache>
            </c:numRef>
          </c:cat>
          <c:val>
            <c:numRef>
              <c:f>'Data for figure 1'!$D$32:$DP$32</c:f>
              <c:numCache>
                <c:formatCode>General</c:formatCode>
                <c:ptCount val="117"/>
                <c:pt idx="0">
                  <c:v>0.18122200895713372</c:v>
                </c:pt>
                <c:pt idx="1">
                  <c:v>0.17854001759014951</c:v>
                </c:pt>
                <c:pt idx="2">
                  <c:v>0.17658377738306691</c:v>
                </c:pt>
                <c:pt idx="3">
                  <c:v>0.17138749101365924</c:v>
                </c:pt>
                <c:pt idx="4">
                  <c:v>0.1765840629173468</c:v>
                </c:pt>
                <c:pt idx="5">
                  <c:v>0.16901606991824078</c:v>
                </c:pt>
                <c:pt idx="6">
                  <c:v>0.16567894872455552</c:v>
                </c:pt>
                <c:pt idx="7">
                  <c:v>0.16291989664082687</c:v>
                </c:pt>
                <c:pt idx="8">
                  <c:v>0.1757532281205165</c:v>
                </c:pt>
                <c:pt idx="9">
                  <c:v>0.16901408450704225</c:v>
                </c:pt>
                <c:pt idx="10">
                  <c:v>0.16912733983654099</c:v>
                </c:pt>
                <c:pt idx="11">
                  <c:v>0.18091038775774868</c:v>
                </c:pt>
                <c:pt idx="12">
                  <c:v>0.16997986914947155</c:v>
                </c:pt>
                <c:pt idx="13">
                  <c:v>0.16713985927663252</c:v>
                </c:pt>
                <c:pt idx="14">
                  <c:v>0.1775293155167712</c:v>
                </c:pt>
                <c:pt idx="15">
                  <c:v>0.1791767554479419</c:v>
                </c:pt>
                <c:pt idx="16">
                  <c:v>0.16087269239990409</c:v>
                </c:pt>
                <c:pt idx="17">
                  <c:v>0.17518703241895262</c:v>
                </c:pt>
                <c:pt idx="18">
                  <c:v>0.15587419056429233</c:v>
                </c:pt>
                <c:pt idx="19">
                  <c:v>0.1720999884805898</c:v>
                </c:pt>
                <c:pt idx="20">
                  <c:v>0.18951090159104303</c:v>
                </c:pt>
                <c:pt idx="21">
                  <c:v>0.19768871403983279</c:v>
                </c:pt>
                <c:pt idx="22">
                  <c:v>0.19891330025986298</c:v>
                </c:pt>
                <c:pt idx="23">
                  <c:v>0.18524416135881103</c:v>
                </c:pt>
                <c:pt idx="24">
                  <c:v>0.17942257217847768</c:v>
                </c:pt>
                <c:pt idx="25">
                  <c:v>0.17519008436621186</c:v>
                </c:pt>
                <c:pt idx="26">
                  <c:v>0.16679881070366701</c:v>
                </c:pt>
                <c:pt idx="27">
                  <c:v>0.17601990049751243</c:v>
                </c:pt>
                <c:pt idx="28">
                  <c:v>0.19252988047808764</c:v>
                </c:pt>
                <c:pt idx="29">
                  <c:v>0.18011951057573747</c:v>
                </c:pt>
                <c:pt idx="30">
                  <c:v>0.18440463645943098</c:v>
                </c:pt>
                <c:pt idx="31">
                  <c:v>0.18907942238267147</c:v>
                </c:pt>
                <c:pt idx="32">
                  <c:v>0.22591362126245848</c:v>
                </c:pt>
                <c:pt idx="33">
                  <c:v>0.24704264099037138</c:v>
                </c:pt>
                <c:pt idx="34">
                  <c:v>0.24212798374809549</c:v>
                </c:pt>
                <c:pt idx="35">
                  <c:v>0.21694915254237288</c:v>
                </c:pt>
                <c:pt idx="36">
                  <c:v>0.21218357686766826</c:v>
                </c:pt>
                <c:pt idx="37">
                  <c:v>0.19961722488038278</c:v>
                </c:pt>
                <c:pt idx="38">
                  <c:v>0.21741349392671225</c:v>
                </c:pt>
                <c:pt idx="39">
                  <c:v>0.20154890524906779</c:v>
                </c:pt>
                <c:pt idx="40">
                  <c:v>0.18448748562837181</c:v>
                </c:pt>
                <c:pt idx="41">
                  <c:v>0.16988477109934599</c:v>
                </c:pt>
                <c:pt idx="42">
                  <c:v>0.14476190476190476</c:v>
                </c:pt>
                <c:pt idx="43">
                  <c:v>0.14838877338877338</c:v>
                </c:pt>
                <c:pt idx="44">
                  <c:v>0.14108895799036644</c:v>
                </c:pt>
                <c:pt idx="45">
                  <c:v>0.14507253626813407</c:v>
                </c:pt>
                <c:pt idx="46">
                  <c:v>0.17317393407504664</c:v>
                </c:pt>
                <c:pt idx="47">
                  <c:v>0.18026605961442699</c:v>
                </c:pt>
                <c:pt idx="48">
                  <c:v>0.18648258808984133</c:v>
                </c:pt>
                <c:pt idx="49">
                  <c:v>0.20238095238095238</c:v>
                </c:pt>
                <c:pt idx="50">
                  <c:v>0.19014500360868711</c:v>
                </c:pt>
                <c:pt idx="51">
                  <c:v>0.18318243829840009</c:v>
                </c:pt>
                <c:pt idx="52">
                  <c:v>0.18731375053214133</c:v>
                </c:pt>
                <c:pt idx="53">
                  <c:v>0.18513920907962406</c:v>
                </c:pt>
                <c:pt idx="54">
                  <c:v>0.19863138133591715</c:v>
                </c:pt>
                <c:pt idx="55">
                  <c:v>0.19948186528497408</c:v>
                </c:pt>
                <c:pt idx="56">
                  <c:v>0.19898838947005404</c:v>
                </c:pt>
                <c:pt idx="57">
                  <c:v>0.20790486585856266</c:v>
                </c:pt>
                <c:pt idx="58">
                  <c:v>0.22968427264679847</c:v>
                </c:pt>
                <c:pt idx="59">
                  <c:v>0.23171889838556506</c:v>
                </c:pt>
                <c:pt idx="60">
                  <c:v>0.2438808284416879</c:v>
                </c:pt>
                <c:pt idx="61">
                  <c:v>0.25551581843191196</c:v>
                </c:pt>
                <c:pt idx="62">
                  <c:v>0.25330663434684092</c:v>
                </c:pt>
                <c:pt idx="63">
                  <c:v>0.24058416602613375</c:v>
                </c:pt>
                <c:pt idx="64">
                  <c:v>0.23148330058939096</c:v>
                </c:pt>
                <c:pt idx="65">
                  <c:v>0.21907433380084151</c:v>
                </c:pt>
                <c:pt idx="66">
                  <c:v>0.21550002219361711</c:v>
                </c:pt>
                <c:pt idx="67">
                  <c:v>0.21521758164784169</c:v>
                </c:pt>
                <c:pt idx="68">
                  <c:v>0.2215093702515617</c:v>
                </c:pt>
                <c:pt idx="69">
                  <c:v>0.23098859315589354</c:v>
                </c:pt>
                <c:pt idx="70">
                  <c:v>0.25064696552299859</c:v>
                </c:pt>
                <c:pt idx="71">
                  <c:v>0.26685796269727402</c:v>
                </c:pt>
                <c:pt idx="72">
                  <c:v>0.27932323431044659</c:v>
                </c:pt>
                <c:pt idx="73">
                  <c:v>0.29639514340487916</c:v>
                </c:pt>
                <c:pt idx="74">
                  <c:v>0.31623996652337655</c:v>
                </c:pt>
                <c:pt idx="75">
                  <c:v>0.32847896440129448</c:v>
                </c:pt>
                <c:pt idx="76">
                  <c:v>0.33892605048227947</c:v>
                </c:pt>
                <c:pt idx="77">
                  <c:v>0.33538087925431237</c:v>
                </c:pt>
                <c:pt idx="78">
                  <c:v>0.32843923925291085</c:v>
                </c:pt>
                <c:pt idx="79">
                  <c:v>0.33461320156255214</c:v>
                </c:pt>
                <c:pt idx="80">
                  <c:v>0.36088879883834801</c:v>
                </c:pt>
                <c:pt idx="81">
                  <c:v>0.33224647324993345</c:v>
                </c:pt>
                <c:pt idx="82">
                  <c:v>0.3364828318099346</c:v>
                </c:pt>
                <c:pt idx="83">
                  <c:v>0.30942670512948039</c:v>
                </c:pt>
                <c:pt idx="84">
                  <c:v>0.30041152263374488</c:v>
                </c:pt>
                <c:pt idx="85">
                  <c:v>0.30841206395348836</c:v>
                </c:pt>
                <c:pt idx="86">
                  <c:v>0.31694780065581518</c:v>
                </c:pt>
                <c:pt idx="87">
                  <c:v>0.31341779441405127</c:v>
                </c:pt>
                <c:pt idx="88">
                  <c:v>0.29728147218736928</c:v>
                </c:pt>
                <c:pt idx="89">
                  <c:v>0.29373996789727125</c:v>
                </c:pt>
                <c:pt idx="90">
                  <c:v>0.27475528635552432</c:v>
                </c:pt>
                <c:pt idx="91">
                  <c:v>0.2768209741114524</c:v>
                </c:pt>
                <c:pt idx="92">
                  <c:v>0.26519158991434172</c:v>
                </c:pt>
                <c:pt idx="93">
                  <c:v>0.27003336687675439</c:v>
                </c:pt>
                <c:pt idx="94">
                  <c:v>0.27378375592661308</c:v>
                </c:pt>
                <c:pt idx="95">
                  <c:v>0.27683988728389736</c:v>
                </c:pt>
                <c:pt idx="96">
                  <c:v>0.27166328500024745</c:v>
                </c:pt>
                <c:pt idx="97">
                  <c:v>0.26805359154423219</c:v>
                </c:pt>
                <c:pt idx="98">
                  <c:v>0.25670373551877046</c:v>
                </c:pt>
                <c:pt idx="99">
                  <c:v>0.24560301507537688</c:v>
                </c:pt>
                <c:pt idx="100">
                  <c:v>0.24545078126702552</c:v>
                </c:pt>
                <c:pt idx="101">
                  <c:v>0.24543354113082524</c:v>
                </c:pt>
                <c:pt idx="102">
                  <c:v>0.2474333758402317</c:v>
                </c:pt>
                <c:pt idx="103">
                  <c:v>0.24233428050383815</c:v>
                </c:pt>
                <c:pt idx="104">
                  <c:v>0.24615923947786278</c:v>
                </c:pt>
                <c:pt idx="105">
                  <c:v>0.24517168462390496</c:v>
                </c:pt>
                <c:pt idx="106">
                  <c:v>0.24787086551792434</c:v>
                </c:pt>
                <c:pt idx="107">
                  <c:v>0.25798593375505874</c:v>
                </c:pt>
                <c:pt idx="108">
                  <c:v>0.27170021481422546</c:v>
                </c:pt>
                <c:pt idx="109">
                  <c:v>0.27882690442284275</c:v>
                </c:pt>
                <c:pt idx="110">
                  <c:v>0.29212251608581807</c:v>
                </c:pt>
                <c:pt idx="111">
                  <c:v>0.29856064418721689</c:v>
                </c:pt>
                <c:pt idx="112">
                  <c:v>0.29735682819383258</c:v>
                </c:pt>
                <c:pt idx="113">
                  <c:v>0.30092601694748639</c:v>
                </c:pt>
                <c:pt idx="114">
                  <c:v>0.29533137194177767</c:v>
                </c:pt>
                <c:pt idx="115">
                  <c:v>0.30092601395676066</c:v>
                </c:pt>
                <c:pt idx="116">
                  <c:v>0.26168065641799493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F9-4B67-8DAD-3D3A2AF95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191264"/>
        <c:axId val="885187936"/>
      </c:lineChart>
      <c:catAx>
        <c:axId val="88519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936"/>
        <c:crosses val="autoZero"/>
        <c:auto val="1"/>
        <c:lblAlgn val="ctr"/>
        <c:lblOffset val="100"/>
        <c:noMultiLvlLbl val="0"/>
      </c:catAx>
      <c:valAx>
        <c:axId val="88518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9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'Construction of aggr. LA 7'!$AI$1</c:f>
              <c:strCache>
                <c:ptCount val="1"/>
                <c:pt idx="0">
                  <c:v>LA7 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'Construction of aggr. LA 7'!$AI$2:$AI$118</c:f>
              <c:numCache>
                <c:formatCode>General</c:formatCode>
                <c:ptCount val="117"/>
                <c:pt idx="0">
                  <c:v>1442.5089741444231</c:v>
                </c:pt>
                <c:pt idx="1">
                  <c:v>1501.3515610567154</c:v>
                </c:pt>
                <c:pt idx="2">
                  <c:v>1457.9817020333314</c:v>
                </c:pt>
                <c:pt idx="3">
                  <c:v>1542.5932542037588</c:v>
                </c:pt>
                <c:pt idx="4">
                  <c:v>1599.7686272986775</c:v>
                </c:pt>
                <c:pt idx="5">
                  <c:v>1684.4649868486258</c:v>
                </c:pt>
                <c:pt idx="6">
                  <c:v>1728.2579601152393</c:v>
                </c:pt>
                <c:pt idx="7">
                  <c:v>1757.4226016707978</c:v>
                </c:pt>
                <c:pt idx="8">
                  <c:v>1808.5498216151934</c:v>
                </c:pt>
                <c:pt idx="9">
                  <c:v>1852.4507116965785</c:v>
                </c:pt>
                <c:pt idx="10">
                  <c:v>1908.6805330827983</c:v>
                </c:pt>
                <c:pt idx="11">
                  <c:v>1912.4774049982882</c:v>
                </c:pt>
                <c:pt idx="12">
                  <c:v>1974.053412362975</c:v>
                </c:pt>
                <c:pt idx="13">
                  <c:v>1938.8430135307465</c:v>
                </c:pt>
                <c:pt idx="14">
                  <c:v>1776.3666726404797</c:v>
                </c:pt>
                <c:pt idx="15">
                  <c:v>1758.632645529812</c:v>
                </c:pt>
                <c:pt idx="16">
                  <c:v>1795.1923764051162</c:v>
                </c:pt>
                <c:pt idx="17">
                  <c:v>1769.5161159664128</c:v>
                </c:pt>
                <c:pt idx="18">
                  <c:v>1876.0671763224955</c:v>
                </c:pt>
                <c:pt idx="19">
                  <c:v>1925.5224959545089</c:v>
                </c:pt>
                <c:pt idx="20">
                  <c:v>2017.8869747774038</c:v>
                </c:pt>
                <c:pt idx="21">
                  <c:v>2003.2285505017212</c:v>
                </c:pt>
                <c:pt idx="22">
                  <c:v>2087.954382338587</c:v>
                </c:pt>
                <c:pt idx="23">
                  <c:v>2221.9740141102398</c:v>
                </c:pt>
                <c:pt idx="24">
                  <c:v>2272.5779153766771</c:v>
                </c:pt>
                <c:pt idx="25">
                  <c:v>2263.9275940630096</c:v>
                </c:pt>
                <c:pt idx="26">
                  <c:v>2323.1070451933365</c:v>
                </c:pt>
                <c:pt idx="27">
                  <c:v>2375.3793134691555</c:v>
                </c:pt>
                <c:pt idx="28">
                  <c:v>2503.5336647601171</c:v>
                </c:pt>
                <c:pt idx="29">
                  <c:v>2510.3339588641024</c:v>
                </c:pt>
                <c:pt idx="30">
                  <c:v>2346.1614032092866</c:v>
                </c:pt>
                <c:pt idx="31">
                  <c:v>2173.9909998324438</c:v>
                </c:pt>
                <c:pt idx="32">
                  <c:v>2031.3824220770061</c:v>
                </c:pt>
                <c:pt idx="33">
                  <c:v>2140.7086199732212</c:v>
                </c:pt>
                <c:pt idx="34">
                  <c:v>2275.4049543676661</c:v>
                </c:pt>
                <c:pt idx="35">
                  <c:v>2359.925644223702</c:v>
                </c:pt>
                <c:pt idx="36">
                  <c:v>2417.8463248012963</c:v>
                </c:pt>
                <c:pt idx="37">
                  <c:v>2503.5496542750529</c:v>
                </c:pt>
                <c:pt idx="38">
                  <c:v>2515.1757486136785</c:v>
                </c:pt>
                <c:pt idx="39">
                  <c:v>2550.4631765473932</c:v>
                </c:pt>
                <c:pt idx="40">
                  <c:v>2538.8042945346911</c:v>
                </c:pt>
                <c:pt idx="41">
                  <c:v>2615.3495867028737</c:v>
                </c:pt>
                <c:pt idx="42">
                  <c:v>2573.5781775746377</c:v>
                </c:pt>
                <c:pt idx="43">
                  <c:v>2593.3518125897263</c:v>
                </c:pt>
                <c:pt idx="44">
                  <c:v>2742.2992276736341</c:v>
                </c:pt>
                <c:pt idx="45">
                  <c:v>2707.3310545902336</c:v>
                </c:pt>
                <c:pt idx="46">
                  <c:v>2874.9869228999664</c:v>
                </c:pt>
                <c:pt idx="47">
                  <c:v>2955.1438129403123</c:v>
                </c:pt>
                <c:pt idx="48">
                  <c:v>3071.7170118667814</c:v>
                </c:pt>
                <c:pt idx="49">
                  <c:v>3086.7411431348482</c:v>
                </c:pt>
                <c:pt idx="50">
                  <c:v>3124.1365216292224</c:v>
                </c:pt>
                <c:pt idx="51">
                  <c:v>3133.8964520468962</c:v>
                </c:pt>
                <c:pt idx="52">
                  <c:v>3084.3268079501918</c:v>
                </c:pt>
                <c:pt idx="53">
                  <c:v>3149.4613473963304</c:v>
                </c:pt>
                <c:pt idx="54">
                  <c:v>3289.6555041221545</c:v>
                </c:pt>
                <c:pt idx="55">
                  <c:v>3403.4416434463542</c:v>
                </c:pt>
                <c:pt idx="56">
                  <c:v>3400.7693107565979</c:v>
                </c:pt>
                <c:pt idx="57">
                  <c:v>3515.4763280990064</c:v>
                </c:pt>
                <c:pt idx="58">
                  <c:v>3642.6396671254688</c:v>
                </c:pt>
                <c:pt idx="59">
                  <c:v>3526.0900677604523</c:v>
                </c:pt>
                <c:pt idx="60">
                  <c:v>3664.0001917430641</c:v>
                </c:pt>
                <c:pt idx="61">
                  <c:v>3829.1700601802495</c:v>
                </c:pt>
                <c:pt idx="62">
                  <c:v>3932.8297343227782</c:v>
                </c:pt>
                <c:pt idx="63">
                  <c:v>3933.0939851695148</c:v>
                </c:pt>
                <c:pt idx="64">
                  <c:v>4140.2109806611334</c:v>
                </c:pt>
                <c:pt idx="65">
                  <c:v>4260.3867354066533</c:v>
                </c:pt>
                <c:pt idx="66">
                  <c:v>4411.5457354194568</c:v>
                </c:pt>
                <c:pt idx="67">
                  <c:v>4550.6257630232512</c:v>
                </c:pt>
                <c:pt idx="68">
                  <c:v>4754.4346393914038</c:v>
                </c:pt>
                <c:pt idx="69">
                  <c:v>4970.140312096064</c:v>
                </c:pt>
                <c:pt idx="70">
                  <c:v>5270.9540041142691</c:v>
                </c:pt>
                <c:pt idx="71">
                  <c:v>5564.6169458977702</c:v>
                </c:pt>
                <c:pt idx="72">
                  <c:v>5862.7701661146848</c:v>
                </c:pt>
                <c:pt idx="73">
                  <c:v>6254.2767711373344</c:v>
                </c:pt>
                <c:pt idx="74">
                  <c:v>6581.07244330497</c:v>
                </c:pt>
                <c:pt idx="75">
                  <c:v>6701.6681853552727</c:v>
                </c:pt>
                <c:pt idx="76">
                  <c:v>6861.2371010564957</c:v>
                </c:pt>
                <c:pt idx="77">
                  <c:v>6969.8709843861307</c:v>
                </c:pt>
                <c:pt idx="78">
                  <c:v>7109.9157570531916</c:v>
                </c:pt>
                <c:pt idx="79">
                  <c:v>7522.5973150408527</c:v>
                </c:pt>
                <c:pt idx="80">
                  <c:v>7760.3869860670466</c:v>
                </c:pt>
                <c:pt idx="81">
                  <c:v>7840.635865717536</c:v>
                </c:pt>
                <c:pt idx="82">
                  <c:v>7619.2889727425782</c:v>
                </c:pt>
                <c:pt idx="83">
                  <c:v>7264.5505627819384</c:v>
                </c:pt>
                <c:pt idx="84">
                  <c:v>7311.6356582751387</c:v>
                </c:pt>
                <c:pt idx="85">
                  <c:v>7235.2206088371659</c:v>
                </c:pt>
                <c:pt idx="86">
                  <c:v>7445.3017568896075</c:v>
                </c:pt>
                <c:pt idx="87">
                  <c:v>7491.248275862069</c:v>
                </c:pt>
                <c:pt idx="88">
                  <c:v>7382.999917653804</c:v>
                </c:pt>
                <c:pt idx="89">
                  <c:v>7314.6700903468382</c:v>
                </c:pt>
                <c:pt idx="90">
                  <c:v>7352.363898727921</c:v>
                </c:pt>
                <c:pt idx="91">
                  <c:v>7628.076674212658</c:v>
                </c:pt>
                <c:pt idx="92">
                  <c:v>7913.1892075531778</c:v>
                </c:pt>
                <c:pt idx="93">
                  <c:v>8169.0974877773178</c:v>
                </c:pt>
                <c:pt idx="94">
                  <c:v>8675.8315499114942</c:v>
                </c:pt>
                <c:pt idx="95">
                  <c:v>8885.0592915699763</c:v>
                </c:pt>
                <c:pt idx="96">
                  <c:v>9607.2461867236543</c:v>
                </c:pt>
                <c:pt idx="97">
                  <c:v>9633.2138383332895</c:v>
                </c:pt>
                <c:pt idx="98">
                  <c:v>9501.1582854144908</c:v>
                </c:pt>
                <c:pt idx="99">
                  <c:v>9190.0660217065397</c:v>
                </c:pt>
                <c:pt idx="100">
                  <c:v>9440.8723656593756</c:v>
                </c:pt>
                <c:pt idx="101">
                  <c:v>9260.6389970642867</c:v>
                </c:pt>
                <c:pt idx="102">
                  <c:v>9082.614062677163</c:v>
                </c:pt>
                <c:pt idx="103">
                  <c:v>9171.4869422743104</c:v>
                </c:pt>
                <c:pt idx="104">
                  <c:v>9679.0382421505674</c:v>
                </c:pt>
                <c:pt idx="105">
                  <c:v>10245.888719762355</c:v>
                </c:pt>
                <c:pt idx="106">
                  <c:v>11022.092883785906</c:v>
                </c:pt>
                <c:pt idx="107">
                  <c:v>11851.849730556958</c:v>
                </c:pt>
                <c:pt idx="108">
                  <c:v>12597.11703395015</c:v>
                </c:pt>
                <c:pt idx="109">
                  <c:v>12397.859140834147</c:v>
                </c:pt>
                <c:pt idx="110">
                  <c:v>13773.309734632785</c:v>
                </c:pt>
                <c:pt idx="111">
                  <c:v>14999.108524610614</c:v>
                </c:pt>
                <c:pt idx="112">
                  <c:v>15025.930786415753</c:v>
                </c:pt>
                <c:pt idx="113">
                  <c:v>15224.806719532464</c:v>
                </c:pt>
                <c:pt idx="114">
                  <c:v>15196.398307522913</c:v>
                </c:pt>
                <c:pt idx="115">
                  <c:v>15580.376752051025</c:v>
                </c:pt>
                <c:pt idx="116">
                  <c:v>14729.576315498845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7-4B72-938A-36CA87E2DD32}"/>
            </c:ext>
          </c:extLst>
        </c:ser>
        <c:ser>
          <c:idx val="1"/>
          <c:order val="1"/>
          <c:tx>
            <c:strRef>
              <c:f>'Construction of aggr. LA 7'!$AJ$1</c:f>
              <c:strCache>
                <c:ptCount val="1"/>
                <c:pt idx="0">
                  <c:v>LA7 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'Construction of aggr. LA 7'!$AJ$2:$AJ$118</c:f>
              <c:numCache>
                <c:formatCode>General</c:formatCode>
                <c:ptCount val="117"/>
                <c:pt idx="0">
                  <c:v>1964.0811438373357</c:v>
                </c:pt>
                <c:pt idx="1">
                  <c:v>2055.7544594289466</c:v>
                </c:pt>
                <c:pt idx="2">
                  <c:v>1990.7920520726277</c:v>
                </c:pt>
                <c:pt idx="3">
                  <c:v>2097.8064688427298</c:v>
                </c:pt>
                <c:pt idx="4">
                  <c:v>2158.6427364700858</c:v>
                </c:pt>
                <c:pt idx="5">
                  <c:v>2267.1909998856404</c:v>
                </c:pt>
                <c:pt idx="6">
                  <c:v>2324.6917910726979</c:v>
                </c:pt>
                <c:pt idx="7">
                  <c:v>2364.2663545396126</c:v>
                </c:pt>
                <c:pt idx="8">
                  <c:v>2407.5482359724674</c:v>
                </c:pt>
                <c:pt idx="9">
                  <c:v>2468.1262487843692</c:v>
                </c:pt>
                <c:pt idx="10">
                  <c:v>2523.3339596708247</c:v>
                </c:pt>
                <c:pt idx="11">
                  <c:v>2534.8079253680248</c:v>
                </c:pt>
                <c:pt idx="12">
                  <c:v>2589.9757522690152</c:v>
                </c:pt>
                <c:pt idx="13">
                  <c:v>2538.6856792699691</c:v>
                </c:pt>
                <c:pt idx="14">
                  <c:v>2354.2140797341112</c:v>
                </c:pt>
                <c:pt idx="15">
                  <c:v>2339.1033791155896</c:v>
                </c:pt>
                <c:pt idx="16">
                  <c:v>2401.5952791260215</c:v>
                </c:pt>
                <c:pt idx="17">
                  <c:v>2396.7821345671509</c:v>
                </c:pt>
                <c:pt idx="18">
                  <c:v>2501.7896134598263</c:v>
                </c:pt>
                <c:pt idx="19">
                  <c:v>2584.5963583019525</c:v>
                </c:pt>
                <c:pt idx="20">
                  <c:v>2713.8633453440934</c:v>
                </c:pt>
                <c:pt idx="21">
                  <c:v>2694.4830293708342</c:v>
                </c:pt>
                <c:pt idx="22">
                  <c:v>2801.7803519650906</c:v>
                </c:pt>
                <c:pt idx="23">
                  <c:v>2961.8539224780056</c:v>
                </c:pt>
                <c:pt idx="24">
                  <c:v>3005.4448022015822</c:v>
                </c:pt>
                <c:pt idx="25">
                  <c:v>3002.1411720298197</c:v>
                </c:pt>
                <c:pt idx="26">
                  <c:v>3079.1902717412845</c:v>
                </c:pt>
                <c:pt idx="27">
                  <c:v>3133.6697170519556</c:v>
                </c:pt>
                <c:pt idx="28">
                  <c:v>3302.6412474160124</c:v>
                </c:pt>
                <c:pt idx="29">
                  <c:v>3298.3674889703598</c:v>
                </c:pt>
                <c:pt idx="30">
                  <c:v>3068.8080890601377</c:v>
                </c:pt>
                <c:pt idx="31">
                  <c:v>2866.2218086506928</c:v>
                </c:pt>
                <c:pt idx="32">
                  <c:v>2682.6028277937098</c:v>
                </c:pt>
                <c:pt idx="33">
                  <c:v>2839.8440371208276</c:v>
                </c:pt>
                <c:pt idx="34">
                  <c:v>3021.0159968255766</c:v>
                </c:pt>
                <c:pt idx="35">
                  <c:v>3132.3203968907992</c:v>
                </c:pt>
                <c:pt idx="36">
                  <c:v>3235.7111624444397</c:v>
                </c:pt>
                <c:pt idx="37">
                  <c:v>3333.9354897680469</c:v>
                </c:pt>
                <c:pt idx="38">
                  <c:v>3356.0833482968051</c:v>
                </c:pt>
                <c:pt idx="39">
                  <c:v>3396.2847224381094</c:v>
                </c:pt>
                <c:pt idx="40">
                  <c:v>3379.6965446389518</c:v>
                </c:pt>
                <c:pt idx="41">
                  <c:v>3490.1353784329522</c:v>
                </c:pt>
                <c:pt idx="42">
                  <c:v>3426.0789555577167</c:v>
                </c:pt>
                <c:pt idx="43">
                  <c:v>3493.0693566328519</c:v>
                </c:pt>
                <c:pt idx="44">
                  <c:v>3673.6840525293455</c:v>
                </c:pt>
                <c:pt idx="45">
                  <c:v>3646.2646390380382</c:v>
                </c:pt>
                <c:pt idx="46">
                  <c:v>3871.4804285891241</c:v>
                </c:pt>
                <c:pt idx="47">
                  <c:v>3959.1995072827071</c:v>
                </c:pt>
                <c:pt idx="48">
                  <c:v>4122.7794686112657</c:v>
                </c:pt>
                <c:pt idx="49">
                  <c:v>4178.7098836107843</c:v>
                </c:pt>
                <c:pt idx="50">
                  <c:v>4263.8590387714476</c:v>
                </c:pt>
                <c:pt idx="51">
                  <c:v>4371.8460580434366</c:v>
                </c:pt>
                <c:pt idx="52">
                  <c:v>4366.9818980483715</c:v>
                </c:pt>
                <c:pt idx="53">
                  <c:v>4434.3606459460834</c:v>
                </c:pt>
                <c:pt idx="54">
                  <c:v>4584.0955857854779</c:v>
                </c:pt>
                <c:pt idx="55">
                  <c:v>4787.8234819433328</c:v>
                </c:pt>
                <c:pt idx="56">
                  <c:v>4837.1713716440136</c:v>
                </c:pt>
                <c:pt idx="57">
                  <c:v>5012.3979958638593</c:v>
                </c:pt>
                <c:pt idx="58">
                  <c:v>5193.3890027084117</c:v>
                </c:pt>
                <c:pt idx="59">
                  <c:v>5173.5229146242964</c:v>
                </c:pt>
                <c:pt idx="60">
                  <c:v>5457.2466714602433</c:v>
                </c:pt>
                <c:pt idx="61">
                  <c:v>5671.6332733278568</c:v>
                </c:pt>
                <c:pt idx="62">
                  <c:v>5739.0732113521781</c:v>
                </c:pt>
                <c:pt idx="63">
                  <c:v>5718.0612886876233</c:v>
                </c:pt>
                <c:pt idx="64">
                  <c:v>5962.9443304272345</c:v>
                </c:pt>
                <c:pt idx="65">
                  <c:v>6096.1565624446139</c:v>
                </c:pt>
                <c:pt idx="66">
                  <c:v>6266.5131397378136</c:v>
                </c:pt>
                <c:pt idx="67">
                  <c:v>6359.3884208134959</c:v>
                </c:pt>
                <c:pt idx="68">
                  <c:v>6621.0525356569242</c:v>
                </c:pt>
                <c:pt idx="69">
                  <c:v>6934.1651851782472</c:v>
                </c:pt>
                <c:pt idx="70">
                  <c:v>7270.4319161455414</c:v>
                </c:pt>
                <c:pt idx="71">
                  <c:v>7582.1980503460572</c:v>
                </c:pt>
                <c:pt idx="72">
                  <c:v>7967.2262185500513</c:v>
                </c:pt>
                <c:pt idx="73">
                  <c:v>8480.3812544939301</c:v>
                </c:pt>
                <c:pt idx="74">
                  <c:v>8822.5756821362666</c:v>
                </c:pt>
                <c:pt idx="75">
                  <c:v>8920.3086553154772</c:v>
                </c:pt>
                <c:pt idx="76">
                  <c:v>9224.0471641626427</c:v>
                </c:pt>
                <c:pt idx="77">
                  <c:v>9417.3690148437654</c:v>
                </c:pt>
                <c:pt idx="78">
                  <c:v>9626.9739823561977</c:v>
                </c:pt>
                <c:pt idx="79">
                  <c:v>10118.557478818942</c:v>
                </c:pt>
                <c:pt idx="80">
                  <c:v>10635.829185377781</c:v>
                </c:pt>
                <c:pt idx="81">
                  <c:v>10417.45681538803</c:v>
                </c:pt>
                <c:pt idx="82">
                  <c:v>10117.972067770001</c:v>
                </c:pt>
                <c:pt idx="83">
                  <c:v>9658.5225803408703</c:v>
                </c:pt>
                <c:pt idx="84">
                  <c:v>9861.8963413024248</c:v>
                </c:pt>
                <c:pt idx="85">
                  <c:v>10011.509028377675</c:v>
                </c:pt>
                <c:pt idx="86">
                  <c:v>10243.397577141408</c:v>
                </c:pt>
                <c:pt idx="87">
                  <c:v>10384.226616087808</c:v>
                </c:pt>
                <c:pt idx="88">
                  <c:v>10207.552167839845</c:v>
                </c:pt>
                <c:pt idx="89">
                  <c:v>10213.580174586734</c:v>
                </c:pt>
                <c:pt idx="90">
                  <c:v>10002.761405759069</c:v>
                </c:pt>
                <c:pt idx="91">
                  <c:v>10161.559736208326</c:v>
                </c:pt>
                <c:pt idx="92">
                  <c:v>10269.356015420219</c:v>
                </c:pt>
                <c:pt idx="93">
                  <c:v>10536.131820368526</c:v>
                </c:pt>
                <c:pt idx="94">
                  <c:v>10945.962912900926</c:v>
                </c:pt>
                <c:pt idx="95">
                  <c:v>10849.090017675508</c:v>
                </c:pt>
                <c:pt idx="96">
                  <c:v>11079.844928542807</c:v>
                </c:pt>
                <c:pt idx="97">
                  <c:v>11488.627621355388</c:v>
                </c:pt>
                <c:pt idx="98">
                  <c:v>11575.357926477693</c:v>
                </c:pt>
                <c:pt idx="99">
                  <c:v>11474.877105623968</c:v>
                </c:pt>
                <c:pt idx="100">
                  <c:v>11785.54523707169</c:v>
                </c:pt>
                <c:pt idx="101">
                  <c:v>11671.694144049687</c:v>
                </c:pt>
                <c:pt idx="102">
                  <c:v>11613.543665485164</c:v>
                </c:pt>
                <c:pt idx="103">
                  <c:v>11756.315586252565</c:v>
                </c:pt>
                <c:pt idx="104">
                  <c:v>12269.294396716603</c:v>
                </c:pt>
                <c:pt idx="105">
                  <c:v>12635.66266074618</c:v>
                </c:pt>
                <c:pt idx="106">
                  <c:v>13142.751889707853</c:v>
                </c:pt>
                <c:pt idx="107">
                  <c:v>13740.143950265257</c:v>
                </c:pt>
                <c:pt idx="108">
                  <c:v>14119.214576807555</c:v>
                </c:pt>
                <c:pt idx="109">
                  <c:v>13690.656686204537</c:v>
                </c:pt>
                <c:pt idx="110">
                  <c:v>14484.694685903351</c:v>
                </c:pt>
                <c:pt idx="111">
                  <c:v>14999.108524610614</c:v>
                </c:pt>
                <c:pt idx="112">
                  <c:v>15239.561182700132</c:v>
                </c:pt>
                <c:pt idx="113">
                  <c:v>15523.194029557382</c:v>
                </c:pt>
                <c:pt idx="114">
                  <c:v>15543.815564559218</c:v>
                </c:pt>
                <c:pt idx="115">
                  <c:v>15937.552627969379</c:v>
                </c:pt>
                <c:pt idx="116">
                  <c:v>15062.521331724887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7-4B72-938A-36CA87E2D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4743504"/>
        <c:axId val="884732688"/>
      </c:lineChart>
      <c:catAx>
        <c:axId val="884743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732688"/>
        <c:crosses val="autoZero"/>
        <c:auto val="1"/>
        <c:lblAlgn val="ctr"/>
        <c:lblOffset val="100"/>
        <c:noMultiLvlLbl val="0"/>
      </c:catAx>
      <c:valAx>
        <c:axId val="88473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7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6456723810289"/>
          <c:y val="2.4634913552563174E-2"/>
          <c:w val="0.80431247054394317"/>
          <c:h val="0.8347462636478389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4648729240040075E-3"/>
                  <c:y val="-1.4126125164142715E-2"/>
                </c:manualLayout>
              </c:layout>
              <c:tx>
                <c:rich>
                  <a:bodyPr/>
                  <a:lstStyle/>
                  <a:p>
                    <a:fld id="{C49FA390-595D-4787-9974-4EB54DC9EA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CB6-4C94-BC35-F91DFBEF138D}"/>
                </c:ext>
              </c:extLst>
            </c:dLbl>
            <c:dLbl>
              <c:idx val="1"/>
              <c:layout>
                <c:manualLayout>
                  <c:x val="-4.3946187720120225E-2"/>
                  <c:y val="1.6144143044734532E-2"/>
                </c:manualLayout>
              </c:layout>
              <c:tx>
                <c:rich>
                  <a:bodyPr/>
                  <a:lstStyle/>
                  <a:p>
                    <a:fld id="{69CC76C5-7E9B-4F6E-928A-D98BDD97DE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CB6-4C94-BC35-F91DFBEF138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C2E9670-3693-4800-9A34-C85AEDC3E6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CB6-4C94-BC35-F91DFBEF138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07A03BD-5A5A-482E-A25A-842E3BA02E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CB6-4C94-BC35-F91DFBEF138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4A76940-9042-49B5-A6B8-11015048FA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CB6-4C94-BC35-F91DFBEF138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FB2459F-1C8C-4570-8661-828DE9CBA3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CB6-4C94-BC35-F91DFBEF138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332B317-72AA-4300-A503-3EB492FD7D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CB6-4C94-BC35-F91DFBEF138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062987C-F32D-477E-A603-1A2B8208A1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CB6-4C94-BC35-F91DFBEF138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BCC9094-682A-4181-953B-10B19DD29B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CB6-4C94-BC35-F91DFBEF138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E4DFB53-85A2-4469-A012-BDDAE9841E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CB6-4C94-BC35-F91DFBEF138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F312BCB-A33B-4631-A945-536916FFB5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CB6-4C94-BC35-F91DFBEF138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70BD87E-50AA-4837-A472-8A85CE093B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CB6-4C94-BC35-F91DFBEF138D}"/>
                </c:ext>
              </c:extLst>
            </c:dLbl>
            <c:dLbl>
              <c:idx val="12"/>
              <c:layout>
                <c:manualLayout>
                  <c:x val="-2.9313891068195883E-3"/>
                  <c:y val="2.0180178805918162E-2"/>
                </c:manualLayout>
              </c:layout>
              <c:tx>
                <c:rich>
                  <a:bodyPr/>
                  <a:lstStyle/>
                  <a:p>
                    <a:fld id="{3A018D78-12B3-4F82-BD80-F7FA5E923F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CB6-4C94-BC35-F91DFBEF138D}"/>
                </c:ext>
              </c:extLst>
            </c:dLbl>
            <c:dLbl>
              <c:idx val="13"/>
              <c:layout>
                <c:manualLayout>
                  <c:x val="-2.9305812436799137E-3"/>
                  <c:y val="-2.0180178805918162E-2"/>
                </c:manualLayout>
              </c:layout>
              <c:tx>
                <c:rich>
                  <a:bodyPr/>
                  <a:lstStyle/>
                  <a:p>
                    <a:fld id="{901031F0-AA2D-4404-8D31-11A2ED26D7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CB6-4C94-BC35-F91DFBEF13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for figure 2'!$E$42:$E$55</c:f>
              <c:numCache>
                <c:formatCode>0.0%</c:formatCode>
                <c:ptCount val="14"/>
                <c:pt idx="0">
                  <c:v>1.975446855393025E-2</c:v>
                </c:pt>
                <c:pt idx="1">
                  <c:v>1.9370349555289008E-2</c:v>
                </c:pt>
                <c:pt idx="2">
                  <c:v>8.1252183975640806E-3</c:v>
                </c:pt>
                <c:pt idx="3">
                  <c:v>1.1277829236003378E-2</c:v>
                </c:pt>
                <c:pt idx="4">
                  <c:v>1.7518673277741131E-2</c:v>
                </c:pt>
                <c:pt idx="5">
                  <c:v>2.1192392694752343E-2</c:v>
                </c:pt>
                <c:pt idx="6">
                  <c:v>2.3589887471958965E-2</c:v>
                </c:pt>
                <c:pt idx="7">
                  <c:v>9.9949889126895904E-3</c:v>
                </c:pt>
                <c:pt idx="8">
                  <c:v>2.196564210031977E-2</c:v>
                </c:pt>
                <c:pt idx="9">
                  <c:v>2.0643993790554389E-2</c:v>
                </c:pt>
                <c:pt idx="10">
                  <c:v>2.1754924637071418E-2</c:v>
                </c:pt>
                <c:pt idx="11">
                  <c:v>1.7409209068541834E-2</c:v>
                </c:pt>
                <c:pt idx="12">
                  <c:v>1.7019865633305688E-2</c:v>
                </c:pt>
                <c:pt idx="13">
                  <c:v>1.6562172377366308E-2</c:v>
                </c:pt>
              </c:numCache>
            </c:numRef>
          </c:xVal>
          <c:yVal>
            <c:numRef>
              <c:f>'Data for figure 2'!$F$42:$F$55</c:f>
              <c:numCache>
                <c:formatCode>0%</c:formatCode>
                <c:ptCount val="14"/>
                <c:pt idx="0">
                  <c:v>2.2625101494718709E-2</c:v>
                </c:pt>
                <c:pt idx="1">
                  <c:v>2.2285748030661717E-2</c:v>
                </c:pt>
                <c:pt idx="2">
                  <c:v>5.8942665574298413E-2</c:v>
                </c:pt>
                <c:pt idx="3">
                  <c:v>5.1374011464094038E-2</c:v>
                </c:pt>
                <c:pt idx="4">
                  <c:v>3.1361614302504053E-2</c:v>
                </c:pt>
                <c:pt idx="5">
                  <c:v>3.1717510885756708E-2</c:v>
                </c:pt>
                <c:pt idx="6">
                  <c:v>3.914942246141305E-2</c:v>
                </c:pt>
                <c:pt idx="7">
                  <c:v>3.3571438588799733E-2</c:v>
                </c:pt>
                <c:pt idx="8">
                  <c:v>4.8039052011339893E-2</c:v>
                </c:pt>
                <c:pt idx="9">
                  <c:v>1.9041345770119289E-2</c:v>
                </c:pt>
                <c:pt idx="10">
                  <c:v>3.5145349621888845E-2</c:v>
                </c:pt>
                <c:pt idx="11">
                  <c:v>4.8073200150892149E-2</c:v>
                </c:pt>
                <c:pt idx="12">
                  <c:v>4.1052287290929274E-2</c:v>
                </c:pt>
                <c:pt idx="13">
                  <c:v>4.1579319920171207E-2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'Data for figure 2'!$C$23:$C$36</c15:f>
                <c15:dlblRangeCache>
                  <c:ptCount val="14"/>
                  <c:pt idx="0">
                    <c:v>USA</c:v>
                  </c:pt>
                  <c:pt idx="1">
                    <c:v>CAN</c:v>
                  </c:pt>
                  <c:pt idx="2">
                    <c:v>VEN</c:v>
                  </c:pt>
                  <c:pt idx="3">
                    <c:v>ARG</c:v>
                  </c:pt>
                  <c:pt idx="4">
                    <c:v>ECU</c:v>
                  </c:pt>
                  <c:pt idx="5">
                    <c:v>MEX</c:v>
                  </c:pt>
                  <c:pt idx="6">
                    <c:v>BRA</c:v>
                  </c:pt>
                  <c:pt idx="7">
                    <c:v>BOL</c:v>
                  </c:pt>
                  <c:pt idx="8">
                    <c:v>CHL</c:v>
                  </c:pt>
                  <c:pt idx="9">
                    <c:v>COL</c:v>
                  </c:pt>
                  <c:pt idx="10">
                    <c:v>CRI</c:v>
                  </c:pt>
                  <c:pt idx="11">
                    <c:v>PER</c:v>
                  </c:pt>
                  <c:pt idx="12">
                    <c:v>PRY</c:v>
                  </c:pt>
                  <c:pt idx="13">
                    <c:v>URU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0CB6-4C94-BC35-F91DFBEF1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185856"/>
        <c:axId val="885192512"/>
      </c:scatterChart>
      <c:valAx>
        <c:axId val="885185856"/>
        <c:scaling>
          <c:orientation val="minMax"/>
          <c:min val="5.000000000000001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Average Annual 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92512"/>
        <c:crosses val="autoZero"/>
        <c:crossBetween val="midCat"/>
      </c:valAx>
      <c:valAx>
        <c:axId val="885192512"/>
        <c:scaling>
          <c:orientation val="minMax"/>
          <c:max val="6.0000000000000012E-2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Standard Deviation of Growth </a:t>
                </a:r>
              </a:p>
            </c:rich>
          </c:tx>
          <c:layout>
            <c:manualLayout>
              <c:xMode val="edge"/>
              <c:yMode val="edge"/>
              <c:x val="2.6072282515741212E-2"/>
              <c:y val="0.20922555147502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5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'Data for figure 2'!$E$77:$E$90</c:f>
              <c:numCache>
                <c:formatCode>0.0%</c:formatCode>
                <c:ptCount val="14"/>
                <c:pt idx="0">
                  <c:v>1.8848651875382118E-2</c:v>
                </c:pt>
                <c:pt idx="1">
                  <c:v>1.9227496627977403E-2</c:v>
                </c:pt>
                <c:pt idx="2">
                  <c:v>1.3205346554800938E-2</c:v>
                </c:pt>
                <c:pt idx="3">
                  <c:v>1.2221052482287798E-2</c:v>
                </c:pt>
                <c:pt idx="4">
                  <c:v>1.9291133564489971E-2</c:v>
                </c:pt>
                <c:pt idx="5">
                  <c:v>2.1550265371791871E-2</c:v>
                </c:pt>
                <c:pt idx="6">
                  <c:v>2.6309639119987183E-2</c:v>
                </c:pt>
                <c:pt idx="7">
                  <c:v>9.7397676896918989E-3</c:v>
                </c:pt>
                <c:pt idx="8">
                  <c:v>2.1803139589226042E-2</c:v>
                </c:pt>
                <c:pt idx="9">
                  <c:v>2.0697914275816291E-2</c:v>
                </c:pt>
                <c:pt idx="10">
                  <c:v>2.2468131113960954E-2</c:v>
                </c:pt>
                <c:pt idx="11">
                  <c:v>1.7573919155420337E-2</c:v>
                </c:pt>
                <c:pt idx="12">
                  <c:v>1.6671326173062682E-2</c:v>
                </c:pt>
                <c:pt idx="13">
                  <c:v>1.7649719775376955E-2</c:v>
                </c:pt>
              </c:numCache>
            </c:numRef>
          </c:xVal>
          <c:yVal>
            <c:numRef>
              <c:f>'Data for figure 2'!$F$77:$F$90</c:f>
              <c:numCache>
                <c:formatCode>0.0%</c:formatCode>
                <c:ptCount val="14"/>
                <c:pt idx="0">
                  <c:v>1.0768176391433397E-2</c:v>
                </c:pt>
                <c:pt idx="1">
                  <c:v>1.1725133860485319E-2</c:v>
                </c:pt>
                <c:pt idx="2">
                  <c:v>2.851639564007806E-2</c:v>
                </c:pt>
                <c:pt idx="3">
                  <c:v>2.3565530170025707E-2</c:v>
                </c:pt>
                <c:pt idx="4">
                  <c:v>1.6540825710716259E-2</c:v>
                </c:pt>
                <c:pt idx="5">
                  <c:v>1.6482060664722725E-2</c:v>
                </c:pt>
                <c:pt idx="6">
                  <c:v>2.3017347472105213E-2</c:v>
                </c:pt>
                <c:pt idx="7">
                  <c:v>2.3179694963251073E-2</c:v>
                </c:pt>
                <c:pt idx="8">
                  <c:v>2.4207663271314132E-2</c:v>
                </c:pt>
                <c:pt idx="9">
                  <c:v>1.1413465944635067E-2</c:v>
                </c:pt>
                <c:pt idx="10">
                  <c:v>1.5398875271014465E-2</c:v>
                </c:pt>
                <c:pt idx="11">
                  <c:v>2.741625065289818E-2</c:v>
                </c:pt>
                <c:pt idx="12">
                  <c:v>2.3974959954650835E-2</c:v>
                </c:pt>
                <c:pt idx="13">
                  <c:v>2.4859796387578265E-2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F7-4898-A757-7E63435AF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625936"/>
        <c:axId val="327623856"/>
      </c:scatterChart>
      <c:valAx>
        <c:axId val="32762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623856"/>
        <c:crosses val="autoZero"/>
        <c:crossBetween val="midCat"/>
      </c:valAx>
      <c:valAx>
        <c:axId val="32762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625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5431149744947829E-2"/>
          <c:y val="2.7312229907876934E-2"/>
          <c:w val="0.8881670914462545"/>
          <c:h val="0.8496732617649739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EC00AC3-DEEE-406F-92AE-FA59162357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8B2-4D8B-9A90-431DBC42FEA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7A77DB1-3B23-43E1-B837-0EB52AAEA2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8B2-4D8B-9A90-431DBC42FEA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7FD10AB-7EB6-4B14-84F9-EE730DC7F2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8B2-4D8B-9A90-431DBC42FEA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2637F28-4CD4-4CD4-B024-93FDA7ED83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8B2-4D8B-9A90-431DBC42FEA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77D569F-671F-438E-B5D7-DDCD31677E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8B2-4D8B-9A90-431DBC42FEA2}"/>
                </c:ext>
              </c:extLst>
            </c:dLbl>
            <c:dLbl>
              <c:idx val="5"/>
              <c:layout>
                <c:manualLayout>
                  <c:x val="0"/>
                  <c:y val="2.0164126463050269E-2"/>
                </c:manualLayout>
              </c:layout>
              <c:tx>
                <c:rich>
                  <a:bodyPr/>
                  <a:lstStyle/>
                  <a:p>
                    <a:fld id="{CC803456-18F2-4B28-9C30-45D3261C2E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8B2-4D8B-9A90-431DBC42FEA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30BB850-94EC-45A8-BA27-9609EAC929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8B2-4D8B-9A90-431DBC42FEA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0663990-2C52-494E-B2A0-4D9CCA8A1B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8B2-4D8B-9A90-431DBC42FEA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DD45A81-5D43-4AA5-B156-CA5A320C52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8B2-4D8B-9A90-431DBC42FEA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4CA6DFE-ECE0-4624-A23A-76D4B0FD7E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8B2-4D8B-9A90-431DBC42FEA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914002F-AA1B-4206-9F61-87752E0C2E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8B2-4D8B-9A90-431DBC42FEA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6E6D496-1AD3-42BF-AF7B-1995002760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8B2-4D8B-9A90-431DBC42FEA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C5BF0EB-98FC-457F-BE42-C1F305F5AE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8B2-4D8B-9A90-431DBC42FE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for figure 3'!$BO$4:$BO$16</c:f>
              <c:numCache>
                <c:formatCode>0%</c:formatCode>
                <c:ptCount val="13"/>
                <c:pt idx="0">
                  <c:v>1.5678664473684212E-2</c:v>
                </c:pt>
                <c:pt idx="1">
                  <c:v>-3.0284098947368433E-2</c:v>
                </c:pt>
                <c:pt idx="2">
                  <c:v>2.9742981842105262E-2</c:v>
                </c:pt>
                <c:pt idx="3">
                  <c:v>2.9200748157894731E-2</c:v>
                </c:pt>
                <c:pt idx="4">
                  <c:v>-3.2930210526315747E-4</c:v>
                </c:pt>
                <c:pt idx="5">
                  <c:v>3.8923923684210525E-3</c:v>
                </c:pt>
                <c:pt idx="6">
                  <c:v>2.5338057368421044E-2</c:v>
                </c:pt>
                <c:pt idx="7">
                  <c:v>6.2757905263157894E-3</c:v>
                </c:pt>
                <c:pt idx="8">
                  <c:v>-1.2243365789473693E-3</c:v>
                </c:pt>
                <c:pt idx="9">
                  <c:v>1.6092157894736939E-4</c:v>
                </c:pt>
                <c:pt idx="10">
                  <c:v>1.441949605263158E-2</c:v>
                </c:pt>
                <c:pt idx="11">
                  <c:v>3.0995622105263156E-2</c:v>
                </c:pt>
                <c:pt idx="12">
                  <c:v>-1.1510567894736843E-2</c:v>
                </c:pt>
              </c:numCache>
            </c:numRef>
          </c:xVal>
          <c:yVal>
            <c:numRef>
              <c:f>'Data for figure 3'!$BP$4:$BP$16</c:f>
              <c:numCache>
                <c:formatCode>0%</c:formatCode>
                <c:ptCount val="13"/>
                <c:pt idx="0">
                  <c:v>2.0489412943005297E-2</c:v>
                </c:pt>
                <c:pt idx="1">
                  <c:v>5.9487275632846046E-2</c:v>
                </c:pt>
                <c:pt idx="2">
                  <c:v>2.1406283378230126E-2</c:v>
                </c:pt>
                <c:pt idx="3">
                  <c:v>3.8418126553205839E-2</c:v>
                </c:pt>
                <c:pt idx="4">
                  <c:v>1.8054377664198481E-2</c:v>
                </c:pt>
                <c:pt idx="5">
                  <c:v>1.9898369215449501E-2</c:v>
                </c:pt>
                <c:pt idx="6">
                  <c:v>2.9472491995062456E-2</c:v>
                </c:pt>
                <c:pt idx="7">
                  <c:v>2.0574412148414642E-2</c:v>
                </c:pt>
                <c:pt idx="8">
                  <c:v>2.5823357794173874E-2</c:v>
                </c:pt>
                <c:pt idx="9">
                  <c:v>2.9636457614421418E-2</c:v>
                </c:pt>
                <c:pt idx="10">
                  <c:v>4.5082053292395251E-2</c:v>
                </c:pt>
                <c:pt idx="11">
                  <c:v>3.3494271692563256E-2</c:v>
                </c:pt>
                <c:pt idx="12">
                  <c:v>2.8351041301403028E-2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'Data for figure 3'!$BN$4:$BN$16</c15:f>
                <c15:dlblRangeCache>
                  <c:ptCount val="13"/>
                  <c:pt idx="0">
                    <c:v>ARG</c:v>
                  </c:pt>
                  <c:pt idx="1">
                    <c:v>BOL</c:v>
                  </c:pt>
                  <c:pt idx="2">
                    <c:v>BRA</c:v>
                  </c:pt>
                  <c:pt idx="3">
                    <c:v>CHL</c:v>
                  </c:pt>
                  <c:pt idx="4">
                    <c:v>COL</c:v>
                  </c:pt>
                  <c:pt idx="5">
                    <c:v>CRI</c:v>
                  </c:pt>
                  <c:pt idx="6">
                    <c:v>MEX</c:v>
                  </c:pt>
                  <c:pt idx="7">
                    <c:v>PRY</c:v>
                  </c:pt>
                  <c:pt idx="8">
                    <c:v>PER</c:v>
                  </c:pt>
                  <c:pt idx="9">
                    <c:v>URU</c:v>
                  </c:pt>
                  <c:pt idx="10">
                    <c:v>VEN</c:v>
                  </c:pt>
                  <c:pt idx="11">
                    <c:v>CAN</c:v>
                  </c:pt>
                  <c:pt idx="12">
                    <c:v>USA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F8B2-4D8B-9A90-431DBC42F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101456"/>
        <c:axId val="571093968"/>
      </c:scatterChart>
      <c:valAx>
        <c:axId val="57110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Average</a:t>
                </a:r>
                <a:r>
                  <a:rPr lang="en-US" sz="2000" baseline="0"/>
                  <a:t> primary surplus (percent of  GDP)</a:t>
                </a:r>
                <a:endParaRPr lang="en-US" sz="2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093968"/>
        <c:crosses val="autoZero"/>
        <c:crossBetween val="midCat"/>
      </c:valAx>
      <c:valAx>
        <c:axId val="571093968"/>
        <c:scaling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Standard Deviation</a:t>
                </a:r>
                <a:r>
                  <a:rPr lang="en-US" sz="2000" baseline="0"/>
                  <a:t> </a:t>
                </a:r>
                <a:r>
                  <a:rPr lang="en-US" sz="2000"/>
                  <a:t>of Primary Surplus </a:t>
                </a:r>
              </a:p>
            </c:rich>
          </c:tx>
          <c:layout>
            <c:manualLayout>
              <c:xMode val="edge"/>
              <c:yMode val="edge"/>
              <c:x val="1.4627054597929977E-2"/>
              <c:y val="0.11717724108036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101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2848851274954"/>
          <c:y val="5.3776890328900276E-2"/>
          <c:w val="0.86437904552603706"/>
          <c:h val="0.8338067789373218"/>
        </c:manualLayout>
      </c:layout>
      <c:lineChart>
        <c:grouping val="standard"/>
        <c:varyColors val="0"/>
        <c:ser>
          <c:idx val="0"/>
          <c:order val="0"/>
          <c:tx>
            <c:strRef>
              <c:f>[1]inflation!$A$17</c:f>
              <c:strCache>
                <c:ptCount val="1"/>
                <c:pt idx="0">
                  <c:v>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[1]inflation!$B$16:$BF$16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[1]inflation!$B$17:$BF$17</c:f>
              <c:numCache>
                <c:formatCode>General</c:formatCode>
                <c:ptCount val="57"/>
                <c:pt idx="0">
                  <c:v>8.1999999999999993</c:v>
                </c:pt>
                <c:pt idx="1">
                  <c:v>7.5614930718389903</c:v>
                </c:pt>
                <c:pt idx="2">
                  <c:v>4.7</c:v>
                </c:pt>
                <c:pt idx="3">
                  <c:v>5.9</c:v>
                </c:pt>
                <c:pt idx="4">
                  <c:v>9.8000000000000007</c:v>
                </c:pt>
                <c:pt idx="5">
                  <c:v>3.9</c:v>
                </c:pt>
                <c:pt idx="6">
                  <c:v>6.9518716577540296</c:v>
                </c:pt>
                <c:pt idx="7">
                  <c:v>8.3000000000000007</c:v>
                </c:pt>
                <c:pt idx="8">
                  <c:v>5.4706235016230096</c:v>
                </c:pt>
                <c:pt idx="9">
                  <c:v>6.2</c:v>
                </c:pt>
                <c:pt idx="10">
                  <c:v>5.0999999999999996</c:v>
                </c:pt>
                <c:pt idx="11">
                  <c:v>6.8</c:v>
                </c:pt>
                <c:pt idx="12">
                  <c:v>7.9</c:v>
                </c:pt>
                <c:pt idx="13">
                  <c:v>15.2</c:v>
                </c:pt>
                <c:pt idx="14">
                  <c:v>24.6</c:v>
                </c:pt>
                <c:pt idx="15">
                  <c:v>17.399999999999999</c:v>
                </c:pt>
                <c:pt idx="16">
                  <c:v>15.8</c:v>
                </c:pt>
                <c:pt idx="17">
                  <c:v>29</c:v>
                </c:pt>
                <c:pt idx="18">
                  <c:v>17.399999999999999</c:v>
                </c:pt>
                <c:pt idx="19">
                  <c:v>24.5</c:v>
                </c:pt>
                <c:pt idx="20">
                  <c:v>26.5</c:v>
                </c:pt>
                <c:pt idx="21">
                  <c:v>30.0168005566712</c:v>
                </c:pt>
                <c:pt idx="22">
                  <c:v>41.75</c:v>
                </c:pt>
                <c:pt idx="23">
                  <c:v>48.8</c:v>
                </c:pt>
                <c:pt idx="24">
                  <c:v>43.25</c:v>
                </c:pt>
                <c:pt idx="25">
                  <c:v>44.2</c:v>
                </c:pt>
                <c:pt idx="26">
                  <c:v>54.05</c:v>
                </c:pt>
                <c:pt idx="27">
                  <c:v>28.8</c:v>
                </c:pt>
                <c:pt idx="28">
                  <c:v>43.85</c:v>
                </c:pt>
                <c:pt idx="29">
                  <c:v>51</c:v>
                </c:pt>
                <c:pt idx="30">
                  <c:v>39</c:v>
                </c:pt>
                <c:pt idx="31">
                  <c:v>32.299999999999997</c:v>
                </c:pt>
                <c:pt idx="32">
                  <c:v>25.95</c:v>
                </c:pt>
                <c:pt idx="33">
                  <c:v>20.299999999999997</c:v>
                </c:pt>
                <c:pt idx="34">
                  <c:v>21.700000000000003</c:v>
                </c:pt>
                <c:pt idx="35">
                  <c:v>21.9</c:v>
                </c:pt>
                <c:pt idx="36">
                  <c:v>16.649999999999999</c:v>
                </c:pt>
                <c:pt idx="37">
                  <c:v>10.899999999999999</c:v>
                </c:pt>
                <c:pt idx="38">
                  <c:v>11.2</c:v>
                </c:pt>
                <c:pt idx="39">
                  <c:v>6.25</c:v>
                </c:pt>
                <c:pt idx="40">
                  <c:v>8</c:v>
                </c:pt>
                <c:pt idx="41">
                  <c:v>6.6</c:v>
                </c:pt>
                <c:pt idx="42">
                  <c:v>8.85</c:v>
                </c:pt>
                <c:pt idx="43">
                  <c:v>8.65</c:v>
                </c:pt>
                <c:pt idx="44">
                  <c:v>4.5686904005086202</c:v>
                </c:pt>
                <c:pt idx="45">
                  <c:v>5.1966155344533203</c:v>
                </c:pt>
                <c:pt idx="46">
                  <c:v>4.29277463324481</c:v>
                </c:pt>
                <c:pt idx="47">
                  <c:v>6.8</c:v>
                </c:pt>
                <c:pt idx="48">
                  <c:v>8.5</c:v>
                </c:pt>
                <c:pt idx="49">
                  <c:v>5.0500000000000007</c:v>
                </c:pt>
                <c:pt idx="50">
                  <c:v>4.45</c:v>
                </c:pt>
                <c:pt idx="51">
                  <c:v>5.75</c:v>
                </c:pt>
                <c:pt idx="52">
                  <c:v>4.5094061940107499</c:v>
                </c:pt>
                <c:pt idx="53">
                  <c:v>4.5</c:v>
                </c:pt>
                <c:pt idx="54">
                  <c:v>4.5</c:v>
                </c:pt>
                <c:pt idx="55">
                  <c:v>4.0609637261450304</c:v>
                </c:pt>
                <c:pt idx="5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1-4223-B94F-82CC8B2A9D01}"/>
            </c:ext>
          </c:extLst>
        </c:ser>
        <c:ser>
          <c:idx val="1"/>
          <c:order val="1"/>
          <c:tx>
            <c:strRef>
              <c:f>[1]inflation!$A$18</c:f>
              <c:strCache>
                <c:ptCount val="1"/>
                <c:pt idx="0">
                  <c:v>ven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[1]inflation!$B$16:$BF$16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[1]inflation!$B$18:$BF$18</c:f>
              <c:numCache>
                <c:formatCode>General</c:formatCode>
                <c:ptCount val="57"/>
                <c:pt idx="0">
                  <c:v>3.4</c:v>
                </c:pt>
                <c:pt idx="1">
                  <c:v>-2.8</c:v>
                </c:pt>
                <c:pt idx="2">
                  <c:v>1</c:v>
                </c:pt>
                <c:pt idx="3">
                  <c:v>1.1000000000000001</c:v>
                </c:pt>
                <c:pt idx="4">
                  <c:v>2.1</c:v>
                </c:pt>
                <c:pt idx="5">
                  <c:v>1.7</c:v>
                </c:pt>
                <c:pt idx="6">
                  <c:v>1.8</c:v>
                </c:pt>
                <c:pt idx="7">
                  <c:v>0</c:v>
                </c:pt>
                <c:pt idx="8">
                  <c:v>1.3</c:v>
                </c:pt>
                <c:pt idx="9">
                  <c:v>2.4</c:v>
                </c:pt>
                <c:pt idx="10">
                  <c:v>2.5</c:v>
                </c:pt>
                <c:pt idx="11">
                  <c:v>3.2</c:v>
                </c:pt>
                <c:pt idx="12">
                  <c:v>2.8</c:v>
                </c:pt>
                <c:pt idx="13">
                  <c:v>4.0999999999999996</c:v>
                </c:pt>
                <c:pt idx="14">
                  <c:v>8.3000000000000007</c:v>
                </c:pt>
                <c:pt idx="15">
                  <c:v>10.199999999999999</c:v>
                </c:pt>
                <c:pt idx="16">
                  <c:v>7.6</c:v>
                </c:pt>
                <c:pt idx="17">
                  <c:v>7.8</c:v>
                </c:pt>
                <c:pt idx="18">
                  <c:v>7.1</c:v>
                </c:pt>
                <c:pt idx="19">
                  <c:v>12.4</c:v>
                </c:pt>
                <c:pt idx="20">
                  <c:v>21.5</c:v>
                </c:pt>
                <c:pt idx="21">
                  <c:v>16</c:v>
                </c:pt>
                <c:pt idx="22">
                  <c:v>9.6999999999999993</c:v>
                </c:pt>
                <c:pt idx="23">
                  <c:v>6.3</c:v>
                </c:pt>
                <c:pt idx="24">
                  <c:v>11.6</c:v>
                </c:pt>
                <c:pt idx="25">
                  <c:v>11.4</c:v>
                </c:pt>
                <c:pt idx="26">
                  <c:v>11.5</c:v>
                </c:pt>
                <c:pt idx="27">
                  <c:v>28.1</c:v>
                </c:pt>
                <c:pt idx="28">
                  <c:v>29.5</c:v>
                </c:pt>
                <c:pt idx="29">
                  <c:v>84.5</c:v>
                </c:pt>
                <c:pt idx="30">
                  <c:v>40.700000000000003</c:v>
                </c:pt>
                <c:pt idx="31">
                  <c:v>34.200000000000003</c:v>
                </c:pt>
                <c:pt idx="32">
                  <c:v>31.4</c:v>
                </c:pt>
                <c:pt idx="33">
                  <c:v>38.1</c:v>
                </c:pt>
                <c:pt idx="34">
                  <c:v>60.8</c:v>
                </c:pt>
                <c:pt idx="35">
                  <c:v>59.9</c:v>
                </c:pt>
                <c:pt idx="36">
                  <c:v>99.9</c:v>
                </c:pt>
                <c:pt idx="37">
                  <c:v>50</c:v>
                </c:pt>
                <c:pt idx="38">
                  <c:v>35.799999999999997</c:v>
                </c:pt>
                <c:pt idx="39">
                  <c:v>23.6</c:v>
                </c:pt>
                <c:pt idx="40">
                  <c:v>16.2</c:v>
                </c:pt>
                <c:pt idx="41">
                  <c:v>12.5</c:v>
                </c:pt>
                <c:pt idx="42">
                  <c:v>22.4</c:v>
                </c:pt>
                <c:pt idx="43">
                  <c:v>31.1</c:v>
                </c:pt>
                <c:pt idx="44">
                  <c:v>21.7</c:v>
                </c:pt>
                <c:pt idx="45">
                  <c:v>16</c:v>
                </c:pt>
                <c:pt idx="46">
                  <c:v>13.7</c:v>
                </c:pt>
                <c:pt idx="47">
                  <c:v>18.7</c:v>
                </c:pt>
                <c:pt idx="48">
                  <c:v>31.4</c:v>
                </c:pt>
                <c:pt idx="49">
                  <c:v>27.1</c:v>
                </c:pt>
                <c:pt idx="50">
                  <c:v>28.2</c:v>
                </c:pt>
                <c:pt idx="51">
                  <c:v>26.1</c:v>
                </c:pt>
                <c:pt idx="52">
                  <c:v>21.1</c:v>
                </c:pt>
                <c:pt idx="53">
                  <c:v>40.6</c:v>
                </c:pt>
                <c:pt idx="54">
                  <c:v>62.2</c:v>
                </c:pt>
                <c:pt idx="55">
                  <c:v>121.7</c:v>
                </c:pt>
                <c:pt idx="56">
                  <c:v>254.9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1-4223-B94F-82CC8B2A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68255"/>
        <c:axId val="208576991"/>
      </c:lineChart>
      <c:catAx>
        <c:axId val="20856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76991"/>
        <c:crossesAt val="0"/>
        <c:auto val="1"/>
        <c:lblAlgn val="ctr"/>
        <c:lblOffset val="100"/>
        <c:noMultiLvlLbl val="0"/>
      </c:catAx>
      <c:valAx>
        <c:axId val="208576991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Inflation (percent)</a:t>
                </a:r>
              </a:p>
            </c:rich>
          </c:tx>
          <c:layout>
            <c:manualLayout>
              <c:xMode val="edge"/>
              <c:yMode val="edge"/>
              <c:x val="4.8640285549613523E-3"/>
              <c:y val="0.347191713605444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68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4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4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84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4" workbookViewId="0" zoomToFit="1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4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0.18116</cdr:x>
      <cdr:y>0.68985</cdr:y>
    </cdr:from>
    <cdr:to>
      <cdr:x>0.51372</cdr:x>
      <cdr:y>0.7664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9681" y="4341436"/>
          <a:ext cx="2881618" cy="4817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000">
              <a:solidFill>
                <a:srgbClr val="0070C0"/>
              </a:solidFill>
            </a:rPr>
            <a:t>Median Latin</a:t>
          </a:r>
          <a:r>
            <a:rPr lang="en-US" sz="2000" baseline="0">
              <a:solidFill>
                <a:srgbClr val="0070C0"/>
              </a:solidFill>
            </a:rPr>
            <a:t> America</a:t>
          </a:r>
          <a:endParaRPr lang="en-US" sz="200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0.64769</cdr:x>
      <cdr:y>0.3363</cdr:y>
    </cdr:from>
    <cdr:to>
      <cdr:x>0.85499</cdr:x>
      <cdr:y>0.41185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603488" y="2109439"/>
          <a:ext cx="1793488" cy="473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0.68958</cdr:x>
      <cdr:y>0.56296</cdr:y>
    </cdr:from>
    <cdr:to>
      <cdr:x>0.87325</cdr:x>
      <cdr:y>0.62815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965903" y="3531220"/>
          <a:ext cx="1589049" cy="40887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000">
              <a:solidFill>
                <a:schemeClr val="accent2">
                  <a:lumMod val="75000"/>
                </a:schemeClr>
              </a:solidFill>
            </a:rPr>
            <a:t>Venezuela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557212</xdr:colOff>
      <xdr:row>19</xdr:row>
      <xdr:rowOff>142874</xdr:rowOff>
    </xdr:from>
    <xdr:to>
      <xdr:col>46</xdr:col>
      <xdr:colOff>133350</xdr:colOff>
      <xdr:row>41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548640</xdr:colOff>
      <xdr:row>31</xdr:row>
      <xdr:rowOff>121920</xdr:rowOff>
    </xdr:from>
    <xdr:to>
      <xdr:col>22</xdr:col>
      <xdr:colOff>236220</xdr:colOff>
      <xdr:row>33</xdr:row>
      <xdr:rowOff>129540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2131040" y="5425440"/>
          <a:ext cx="1516380" cy="373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0000"/>
              </a:solidFill>
            </a:rPr>
            <a:t>Venezuela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0.36902</cdr:x>
      <cdr:y>0.21689</cdr:y>
    </cdr:from>
    <cdr:to>
      <cdr:x>0.65027</cdr:x>
      <cdr:y>0.31123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97528" y="1364966"/>
          <a:ext cx="2436984" cy="593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000">
              <a:solidFill>
                <a:schemeClr val="accent2"/>
              </a:solidFill>
            </a:rPr>
            <a:t>Argentina</a:t>
          </a:r>
        </a:p>
      </cdr:txBody>
    </cdr:sp>
  </cdr:relSizeAnchor>
  <cdr:relSizeAnchor xmlns:cdr="http://schemas.openxmlformats.org/drawingml/2006/chartDrawing">
    <cdr:from>
      <cdr:x>0.45599</cdr:x>
      <cdr:y>0.55513</cdr:y>
    </cdr:from>
    <cdr:to>
      <cdr:x>0.66693</cdr:x>
      <cdr:y>0.61409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951082" y="3493581"/>
          <a:ext cx="1827760" cy="3710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000">
              <a:solidFill>
                <a:schemeClr val="accent1"/>
              </a:solidFill>
            </a:rPr>
            <a:t>Venezuela</a:t>
          </a:r>
        </a:p>
      </cdr:txBody>
    </cdr:sp>
  </cdr:relSizeAnchor>
  <cdr:relSizeAnchor xmlns:cdr="http://schemas.openxmlformats.org/drawingml/2006/chartDrawing">
    <cdr:from>
      <cdr:x>0.17681</cdr:x>
      <cdr:y>0.6229</cdr:y>
    </cdr:from>
    <cdr:to>
      <cdr:x>0.33892</cdr:x>
      <cdr:y>0.72019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532068" y="3920083"/>
          <a:ext cx="1404657" cy="612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000">
              <a:solidFill>
                <a:schemeClr val="accent4">
                  <a:lumMod val="60000"/>
                  <a:lumOff val="40000"/>
                </a:schemeClr>
              </a:solidFill>
            </a:rPr>
            <a:t>LatAm 7</a:t>
          </a:r>
        </a:p>
      </cdr:txBody>
    </cdr:sp>
  </cdr:relSizeAnchor>
  <cdr:relSizeAnchor xmlns:cdr="http://schemas.openxmlformats.org/drawingml/2006/chartDrawing">
    <cdr:from>
      <cdr:x>0.63458</cdr:x>
      <cdr:y>0.75711</cdr:y>
    </cdr:from>
    <cdr:to>
      <cdr:x>0.7546</cdr:x>
      <cdr:y>0.80807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498517" y="4764702"/>
          <a:ext cx="1039974" cy="320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000">
              <a:solidFill>
                <a:schemeClr val="bg1">
                  <a:lumMod val="50000"/>
                </a:schemeClr>
              </a:solidFill>
            </a:rPr>
            <a:t>Brazil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0.23899</cdr:x>
      <cdr:y>0.28253</cdr:y>
    </cdr:from>
    <cdr:to>
      <cdr:x>0.52024</cdr:x>
      <cdr:y>0.37687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070809" y="1778057"/>
          <a:ext cx="2436984" cy="593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000">
              <a:solidFill>
                <a:schemeClr val="accent2"/>
              </a:solidFill>
            </a:rPr>
            <a:t>Argentina</a:t>
          </a:r>
        </a:p>
      </cdr:txBody>
    </cdr:sp>
  </cdr:relSizeAnchor>
  <cdr:relSizeAnchor xmlns:cdr="http://schemas.openxmlformats.org/drawingml/2006/chartDrawing">
    <cdr:from>
      <cdr:x>0.58531</cdr:x>
      <cdr:y>0.17907</cdr:y>
    </cdr:from>
    <cdr:to>
      <cdr:x>0.79625</cdr:x>
      <cdr:y>0.23803</cdr:y>
    </cdr:to>
    <cdr:sp macro="" textlink="">
      <cdr:nvSpPr>
        <cdr:cNvPr id="6" name="TextBox 2"/>
        <cdr:cNvSpPr txBox="1"/>
      </cdr:nvSpPr>
      <cdr:spPr>
        <a:xfrm xmlns:a="http://schemas.openxmlformats.org/drawingml/2006/main">
          <a:off x="5071647" y="1126937"/>
          <a:ext cx="1827760" cy="3710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000">
              <a:solidFill>
                <a:schemeClr val="accent1"/>
              </a:solidFill>
            </a:rPr>
            <a:t>Venezuela</a:t>
          </a:r>
        </a:p>
      </cdr:txBody>
    </cdr:sp>
  </cdr:relSizeAnchor>
  <cdr:relSizeAnchor xmlns:cdr="http://schemas.openxmlformats.org/drawingml/2006/chartDrawing">
    <cdr:from>
      <cdr:x>0.48621</cdr:x>
      <cdr:y>0.56344</cdr:y>
    </cdr:from>
    <cdr:to>
      <cdr:x>0.64832</cdr:x>
      <cdr:y>0.66073</cdr:y>
    </cdr:to>
    <cdr:sp macro="" textlink="">
      <cdr:nvSpPr>
        <cdr:cNvPr id="7" name="TextBox 3"/>
        <cdr:cNvSpPr txBox="1"/>
      </cdr:nvSpPr>
      <cdr:spPr>
        <a:xfrm xmlns:a="http://schemas.openxmlformats.org/drawingml/2006/main">
          <a:off x="4212926" y="3545895"/>
          <a:ext cx="1404657" cy="612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000">
              <a:solidFill>
                <a:srgbClr val="FFC000"/>
              </a:solidFill>
            </a:rPr>
            <a:t>LatAm 7</a:t>
          </a:r>
        </a:p>
      </cdr:txBody>
    </cdr:sp>
  </cdr:relSizeAnchor>
  <cdr:relSizeAnchor xmlns:cdr="http://schemas.openxmlformats.org/drawingml/2006/chartDrawing">
    <cdr:from>
      <cdr:x>0.50196</cdr:x>
      <cdr:y>0.70039</cdr:y>
    </cdr:from>
    <cdr:to>
      <cdr:x>0.62199</cdr:x>
      <cdr:y>0.75135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49427" y="4407744"/>
          <a:ext cx="1039974" cy="320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000">
              <a:solidFill>
                <a:schemeClr val="bg1">
                  <a:lumMod val="50000"/>
                </a:schemeClr>
              </a:solidFill>
            </a:rPr>
            <a:t>Brazil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103</xdr:col>
      <xdr:colOff>14286</xdr:colOff>
      <xdr:row>0</xdr:row>
      <xdr:rowOff>0</xdr:rowOff>
    </xdr:from>
    <xdr:to>
      <xdr:col>111</xdr:col>
      <xdr:colOff>19049</xdr:colOff>
      <xdr:row>3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103</xdr:col>
      <xdr:colOff>47624</xdr:colOff>
      <xdr:row>8</xdr:row>
      <xdr:rowOff>161925</xdr:rowOff>
    </xdr:from>
    <xdr:to>
      <xdr:col>113</xdr:col>
      <xdr:colOff>419099</xdr:colOff>
      <xdr:row>34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92</xdr:row>
      <xdr:rowOff>123825</xdr:rowOff>
    </xdr:from>
    <xdr:to>
      <xdr:col>25</xdr:col>
      <xdr:colOff>133350</xdr:colOff>
      <xdr:row>107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519112</xdr:colOff>
      <xdr:row>59</xdr:row>
      <xdr:rowOff>123825</xdr:rowOff>
    </xdr:from>
    <xdr:to>
      <xdr:col>31</xdr:col>
      <xdr:colOff>214312</xdr:colOff>
      <xdr:row>74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i/Dropbox/research/discussions/venezuela/inf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ation"/>
    </sheetNames>
    <sheetDataSet>
      <sheetData sheetId="0">
        <row r="14">
          <cell r="B14">
            <v>8.1999999999999993</v>
          </cell>
        </row>
        <row r="16">
          <cell r="B16">
            <v>1960</v>
          </cell>
          <cell r="C16">
            <v>1961</v>
          </cell>
          <cell r="D16">
            <v>1962</v>
          </cell>
          <cell r="E16">
            <v>1963</v>
          </cell>
          <cell r="F16">
            <v>1964</v>
          </cell>
          <cell r="G16">
            <v>1965</v>
          </cell>
          <cell r="H16">
            <v>1966</v>
          </cell>
          <cell r="I16">
            <v>1967</v>
          </cell>
          <cell r="J16">
            <v>1968</v>
          </cell>
          <cell r="K16">
            <v>1969</v>
          </cell>
          <cell r="L16">
            <v>1970</v>
          </cell>
          <cell r="M16">
            <v>1971</v>
          </cell>
          <cell r="N16">
            <v>1972</v>
          </cell>
          <cell r="O16">
            <v>1973</v>
          </cell>
          <cell r="P16">
            <v>1974</v>
          </cell>
          <cell r="Q16">
            <v>1975</v>
          </cell>
          <cell r="R16">
            <v>1976</v>
          </cell>
          <cell r="S16">
            <v>1977</v>
          </cell>
          <cell r="T16">
            <v>1978</v>
          </cell>
          <cell r="U16">
            <v>1979</v>
          </cell>
          <cell r="V16">
            <v>1980</v>
          </cell>
          <cell r="W16">
            <v>1981</v>
          </cell>
          <cell r="X16">
            <v>1982</v>
          </cell>
          <cell r="Y16">
            <v>1983</v>
          </cell>
          <cell r="Z16">
            <v>1984</v>
          </cell>
          <cell r="AA16">
            <v>1985</v>
          </cell>
          <cell r="AB16">
            <v>1986</v>
          </cell>
          <cell r="AC16">
            <v>1987</v>
          </cell>
          <cell r="AD16">
            <v>1988</v>
          </cell>
          <cell r="AE16">
            <v>1989</v>
          </cell>
          <cell r="AF16">
            <v>1990</v>
          </cell>
          <cell r="AG16">
            <v>1991</v>
          </cell>
          <cell r="AH16">
            <v>1992</v>
          </cell>
          <cell r="AI16">
            <v>1993</v>
          </cell>
          <cell r="AJ16">
            <v>1994</v>
          </cell>
          <cell r="AK16">
            <v>1995</v>
          </cell>
          <cell r="AL16">
            <v>1996</v>
          </cell>
          <cell r="AM16">
            <v>1997</v>
          </cell>
          <cell r="AN16">
            <v>1998</v>
          </cell>
          <cell r="AO16">
            <v>1999</v>
          </cell>
          <cell r="AP16">
            <v>2000</v>
          </cell>
          <cell r="AQ16">
            <v>2001</v>
          </cell>
          <cell r="AR16">
            <v>2002</v>
          </cell>
          <cell r="AS16">
            <v>2003</v>
          </cell>
          <cell r="AT16">
            <v>2004</v>
          </cell>
          <cell r="AU16">
            <v>2005</v>
          </cell>
          <cell r="AV16">
            <v>2006</v>
          </cell>
          <cell r="AW16">
            <v>2007</v>
          </cell>
          <cell r="AX16">
            <v>2008</v>
          </cell>
          <cell r="AY16">
            <v>2009</v>
          </cell>
          <cell r="AZ16">
            <v>2010</v>
          </cell>
          <cell r="BA16">
            <v>2011</v>
          </cell>
          <cell r="BB16">
            <v>2012</v>
          </cell>
          <cell r="BC16">
            <v>2013</v>
          </cell>
          <cell r="BD16">
            <v>2014</v>
          </cell>
          <cell r="BE16">
            <v>2015</v>
          </cell>
          <cell r="BF16">
            <v>2016</v>
          </cell>
        </row>
        <row r="17">
          <cell r="A17" t="str">
            <v>la</v>
          </cell>
          <cell r="B17">
            <v>8.1999999999999993</v>
          </cell>
          <cell r="C17">
            <v>7.5614930718389903</v>
          </cell>
          <cell r="D17">
            <v>4.7</v>
          </cell>
          <cell r="E17">
            <v>5.9</v>
          </cell>
          <cell r="F17">
            <v>9.8000000000000007</v>
          </cell>
          <cell r="G17">
            <v>3.9</v>
          </cell>
          <cell r="H17">
            <v>6.9518716577540296</v>
          </cell>
          <cell r="I17">
            <v>8.3000000000000007</v>
          </cell>
          <cell r="J17">
            <v>5.4706235016230096</v>
          </cell>
          <cell r="K17">
            <v>6.2</v>
          </cell>
          <cell r="L17">
            <v>5.0999999999999996</v>
          </cell>
          <cell r="M17">
            <v>6.8</v>
          </cell>
          <cell r="N17">
            <v>7.9</v>
          </cell>
          <cell r="O17">
            <v>15.2</v>
          </cell>
          <cell r="P17">
            <v>24.6</v>
          </cell>
          <cell r="Q17">
            <v>17.399999999999999</v>
          </cell>
          <cell r="R17">
            <v>15.8</v>
          </cell>
          <cell r="S17">
            <v>29</v>
          </cell>
          <cell r="T17">
            <v>17.399999999999999</v>
          </cell>
          <cell r="U17">
            <v>24.5</v>
          </cell>
          <cell r="V17">
            <v>26.5</v>
          </cell>
          <cell r="W17">
            <v>30.0168005566712</v>
          </cell>
          <cell r="X17">
            <v>41.75</v>
          </cell>
          <cell r="Y17">
            <v>48.8</v>
          </cell>
          <cell r="Z17">
            <v>43.25</v>
          </cell>
          <cell r="AA17">
            <v>44.2</v>
          </cell>
          <cell r="AB17">
            <v>54.05</v>
          </cell>
          <cell r="AC17">
            <v>28.8</v>
          </cell>
          <cell r="AD17">
            <v>43.85</v>
          </cell>
          <cell r="AE17">
            <v>51</v>
          </cell>
          <cell r="AF17">
            <v>39</v>
          </cell>
          <cell r="AG17">
            <v>32.299999999999997</v>
          </cell>
          <cell r="AH17">
            <v>25.95</v>
          </cell>
          <cell r="AI17">
            <v>20.299999999999997</v>
          </cell>
          <cell r="AJ17">
            <v>21.700000000000003</v>
          </cell>
          <cell r="AK17">
            <v>21.9</v>
          </cell>
          <cell r="AL17">
            <v>16.649999999999999</v>
          </cell>
          <cell r="AM17">
            <v>10.899999999999999</v>
          </cell>
          <cell r="AN17">
            <v>11.2</v>
          </cell>
          <cell r="AO17">
            <v>6.25</v>
          </cell>
          <cell r="AP17">
            <v>8</v>
          </cell>
          <cell r="AQ17">
            <v>6.6</v>
          </cell>
          <cell r="AR17">
            <v>8.85</v>
          </cell>
          <cell r="AS17">
            <v>8.65</v>
          </cell>
          <cell r="AT17">
            <v>4.5686904005086202</v>
          </cell>
          <cell r="AU17">
            <v>5.1966155344533203</v>
          </cell>
          <cell r="AV17">
            <v>4.29277463324481</v>
          </cell>
          <cell r="AW17">
            <v>6.8</v>
          </cell>
          <cell r="AX17">
            <v>8.5</v>
          </cell>
          <cell r="AY17">
            <v>5.0500000000000007</v>
          </cell>
          <cell r="AZ17">
            <v>4.45</v>
          </cell>
          <cell r="BA17">
            <v>5.75</v>
          </cell>
          <cell r="BB17">
            <v>4.5094061940107499</v>
          </cell>
          <cell r="BC17">
            <v>4.5</v>
          </cell>
          <cell r="BD17">
            <v>4.5</v>
          </cell>
          <cell r="BE17">
            <v>4.0609637261450304</v>
          </cell>
          <cell r="BF17">
            <v>3.8</v>
          </cell>
        </row>
        <row r="18">
          <cell r="A18" t="str">
            <v xml:space="preserve">ven </v>
          </cell>
          <cell r="B18">
            <v>3.4</v>
          </cell>
          <cell r="C18">
            <v>-2.8</v>
          </cell>
          <cell r="D18">
            <v>1</v>
          </cell>
          <cell r="E18">
            <v>1.1000000000000001</v>
          </cell>
          <cell r="F18">
            <v>2.1</v>
          </cell>
          <cell r="G18">
            <v>1.7</v>
          </cell>
          <cell r="H18">
            <v>1.8</v>
          </cell>
          <cell r="I18">
            <v>0</v>
          </cell>
          <cell r="J18">
            <v>1.3</v>
          </cell>
          <cell r="K18">
            <v>2.4</v>
          </cell>
          <cell r="L18">
            <v>2.5</v>
          </cell>
          <cell r="M18">
            <v>3.2</v>
          </cell>
          <cell r="N18">
            <v>2.8</v>
          </cell>
          <cell r="O18">
            <v>4.0999999999999996</v>
          </cell>
          <cell r="P18">
            <v>8.3000000000000007</v>
          </cell>
          <cell r="Q18">
            <v>10.199999999999999</v>
          </cell>
          <cell r="R18">
            <v>7.6</v>
          </cell>
          <cell r="S18">
            <v>7.8</v>
          </cell>
          <cell r="T18">
            <v>7.1</v>
          </cell>
          <cell r="U18">
            <v>12.4</v>
          </cell>
          <cell r="V18">
            <v>21.5</v>
          </cell>
          <cell r="W18">
            <v>16</v>
          </cell>
          <cell r="X18">
            <v>9.6999999999999993</v>
          </cell>
          <cell r="Y18">
            <v>6.3</v>
          </cell>
          <cell r="Z18">
            <v>11.6</v>
          </cell>
          <cell r="AA18">
            <v>11.4</v>
          </cell>
          <cell r="AB18">
            <v>11.5</v>
          </cell>
          <cell r="AC18">
            <v>28.1</v>
          </cell>
          <cell r="AD18">
            <v>29.5</v>
          </cell>
          <cell r="AE18">
            <v>84.5</v>
          </cell>
          <cell r="AF18">
            <v>40.700000000000003</v>
          </cell>
          <cell r="AG18">
            <v>34.200000000000003</v>
          </cell>
          <cell r="AH18">
            <v>31.4</v>
          </cell>
          <cell r="AI18">
            <v>38.1</v>
          </cell>
          <cell r="AJ18">
            <v>60.8</v>
          </cell>
          <cell r="AK18">
            <v>59.9</v>
          </cell>
          <cell r="AL18">
            <v>99.9</v>
          </cell>
          <cell r="AM18">
            <v>50</v>
          </cell>
          <cell r="AN18">
            <v>35.799999999999997</v>
          </cell>
          <cell r="AO18">
            <v>23.6</v>
          </cell>
          <cell r="AP18">
            <v>16.2</v>
          </cell>
          <cell r="AQ18">
            <v>12.5</v>
          </cell>
          <cell r="AR18">
            <v>22.4</v>
          </cell>
          <cell r="AS18">
            <v>31.1</v>
          </cell>
          <cell r="AT18">
            <v>21.7</v>
          </cell>
          <cell r="AU18">
            <v>16</v>
          </cell>
          <cell r="AV18">
            <v>13.7</v>
          </cell>
          <cell r="AW18">
            <v>18.7</v>
          </cell>
          <cell r="AX18">
            <v>31.4</v>
          </cell>
          <cell r="AY18">
            <v>27.1</v>
          </cell>
          <cell r="AZ18">
            <v>28.2</v>
          </cell>
          <cell r="BA18">
            <v>26.1</v>
          </cell>
          <cell r="BB18">
            <v>21.1</v>
          </cell>
          <cell r="BC18">
            <v>40.6</v>
          </cell>
          <cell r="BD18">
            <v>62.2</v>
          </cell>
          <cell r="BE18">
            <v>121.7</v>
          </cell>
          <cell r="BF18">
            <v>254.9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DP39"/>
  <sheetViews>
    <sheetView workbookViewId="0">
      <selection activeCell="C5" sqref="C5"/>
    </sheetView>
  </sheetViews>
  <sheetFormatPr defaultRowHeight="14.4" x14ac:dyDescent="0.3"/>
  <sheetData>
    <row r="2" spans="3:120" x14ac:dyDescent="0.3">
      <c r="C2" t="s">
        <v>27</v>
      </c>
    </row>
    <row r="3" spans="3:120" x14ac:dyDescent="0.3">
      <c r="C3" t="s">
        <v>28</v>
      </c>
    </row>
    <row r="4" spans="3:120" x14ac:dyDescent="0.3">
      <c r="C4" t="s">
        <v>29</v>
      </c>
    </row>
    <row r="5" spans="3:120" x14ac:dyDescent="0.3">
      <c r="D5">
        <v>1900</v>
      </c>
      <c r="E5">
        <v>1901</v>
      </c>
      <c r="F5">
        <v>1902</v>
      </c>
      <c r="G5">
        <v>1903</v>
      </c>
      <c r="H5">
        <v>1904</v>
      </c>
      <c r="I5">
        <v>1905</v>
      </c>
      <c r="J5">
        <v>1906</v>
      </c>
      <c r="K5">
        <v>1907</v>
      </c>
      <c r="L5">
        <v>1908</v>
      </c>
      <c r="M5">
        <v>1909</v>
      </c>
      <c r="N5">
        <v>1910</v>
      </c>
      <c r="O5">
        <v>1911</v>
      </c>
      <c r="P5">
        <v>1912</v>
      </c>
      <c r="Q5">
        <v>1913</v>
      </c>
      <c r="R5">
        <v>1914</v>
      </c>
      <c r="S5">
        <v>1915</v>
      </c>
      <c r="T5">
        <v>1916</v>
      </c>
      <c r="U5">
        <v>1917</v>
      </c>
      <c r="V5">
        <v>1918</v>
      </c>
      <c r="W5">
        <v>1919</v>
      </c>
      <c r="X5">
        <v>1920</v>
      </c>
      <c r="Y5">
        <v>1921</v>
      </c>
      <c r="Z5">
        <v>1922</v>
      </c>
      <c r="AA5">
        <v>1923</v>
      </c>
      <c r="AB5">
        <v>1924</v>
      </c>
      <c r="AC5">
        <v>1925</v>
      </c>
      <c r="AD5">
        <v>1926</v>
      </c>
      <c r="AE5">
        <v>1927</v>
      </c>
      <c r="AF5">
        <v>1928</v>
      </c>
      <c r="AG5">
        <v>1929</v>
      </c>
      <c r="AH5">
        <v>1930</v>
      </c>
      <c r="AI5">
        <v>1931</v>
      </c>
      <c r="AJ5">
        <v>1932</v>
      </c>
      <c r="AK5">
        <v>1933</v>
      </c>
      <c r="AL5">
        <v>1934</v>
      </c>
      <c r="AM5">
        <v>1935</v>
      </c>
      <c r="AN5">
        <v>1936</v>
      </c>
      <c r="AO5">
        <v>1937</v>
      </c>
      <c r="AP5">
        <v>1938</v>
      </c>
      <c r="AQ5">
        <v>1939</v>
      </c>
      <c r="AR5">
        <v>1940</v>
      </c>
      <c r="AS5">
        <v>1941</v>
      </c>
      <c r="AT5">
        <v>1942</v>
      </c>
      <c r="AU5">
        <v>1943</v>
      </c>
      <c r="AV5">
        <v>1944</v>
      </c>
      <c r="AW5">
        <v>1945</v>
      </c>
      <c r="AX5">
        <v>1946</v>
      </c>
      <c r="AY5">
        <v>1947</v>
      </c>
      <c r="AZ5">
        <v>1948</v>
      </c>
      <c r="BA5">
        <v>1949</v>
      </c>
      <c r="BB5">
        <v>1950</v>
      </c>
      <c r="BC5">
        <v>1951</v>
      </c>
      <c r="BD5">
        <v>1952</v>
      </c>
      <c r="BE5">
        <v>1953</v>
      </c>
      <c r="BF5">
        <v>1954</v>
      </c>
      <c r="BG5">
        <v>1955</v>
      </c>
      <c r="BH5">
        <v>1956</v>
      </c>
      <c r="BI5">
        <v>1957</v>
      </c>
      <c r="BJ5">
        <v>1958</v>
      </c>
      <c r="BK5">
        <v>1959</v>
      </c>
      <c r="BL5">
        <v>1960</v>
      </c>
      <c r="BM5">
        <v>1961</v>
      </c>
      <c r="BN5">
        <v>1962</v>
      </c>
      <c r="BO5">
        <v>1963</v>
      </c>
      <c r="BP5">
        <v>1964</v>
      </c>
      <c r="BQ5">
        <v>1965</v>
      </c>
      <c r="BR5">
        <v>1966</v>
      </c>
      <c r="BS5">
        <v>1967</v>
      </c>
      <c r="BT5">
        <v>1968</v>
      </c>
      <c r="BU5">
        <v>1969</v>
      </c>
      <c r="BV5">
        <v>1970</v>
      </c>
      <c r="BW5">
        <v>1971</v>
      </c>
      <c r="BX5">
        <v>1972</v>
      </c>
      <c r="BY5">
        <v>1973</v>
      </c>
      <c r="BZ5">
        <v>1974</v>
      </c>
      <c r="CA5">
        <v>1975</v>
      </c>
      <c r="CB5">
        <v>1976</v>
      </c>
      <c r="CC5">
        <v>1977</v>
      </c>
      <c r="CD5">
        <v>1978</v>
      </c>
      <c r="CE5">
        <v>1979</v>
      </c>
      <c r="CF5">
        <v>1980</v>
      </c>
      <c r="CG5">
        <v>1981</v>
      </c>
      <c r="CH5">
        <v>1982</v>
      </c>
      <c r="CI5">
        <v>1983</v>
      </c>
      <c r="CJ5">
        <v>1984</v>
      </c>
      <c r="CK5">
        <v>1985</v>
      </c>
      <c r="CL5">
        <v>1986</v>
      </c>
      <c r="CM5">
        <v>1987</v>
      </c>
      <c r="CN5">
        <v>1988</v>
      </c>
      <c r="CO5">
        <v>1989</v>
      </c>
      <c r="CP5">
        <v>1990</v>
      </c>
      <c r="CQ5">
        <v>1991</v>
      </c>
      <c r="CR5">
        <v>1992</v>
      </c>
      <c r="CS5">
        <v>1993</v>
      </c>
      <c r="CT5">
        <v>1994</v>
      </c>
      <c r="CU5">
        <v>1995</v>
      </c>
      <c r="CV5">
        <v>1996</v>
      </c>
      <c r="CW5">
        <v>1997</v>
      </c>
      <c r="CX5">
        <v>1998</v>
      </c>
      <c r="CY5">
        <v>1999</v>
      </c>
      <c r="CZ5">
        <v>2000</v>
      </c>
      <c r="DA5">
        <v>2001</v>
      </c>
      <c r="DB5">
        <v>2002</v>
      </c>
      <c r="DC5">
        <v>2003</v>
      </c>
      <c r="DD5">
        <v>2004</v>
      </c>
      <c r="DE5">
        <v>2005</v>
      </c>
      <c r="DF5">
        <v>2006</v>
      </c>
      <c r="DG5">
        <v>2007</v>
      </c>
      <c r="DH5">
        <v>2008</v>
      </c>
      <c r="DI5">
        <v>2009</v>
      </c>
      <c r="DJ5">
        <v>2010</v>
      </c>
      <c r="DK5">
        <v>2011</v>
      </c>
      <c r="DL5">
        <v>2012</v>
      </c>
      <c r="DM5">
        <v>2013</v>
      </c>
      <c r="DN5">
        <v>2014</v>
      </c>
      <c r="DO5">
        <v>2015</v>
      </c>
      <c r="DP5">
        <v>2016</v>
      </c>
    </row>
    <row r="6" spans="3:120" x14ac:dyDescent="0.3">
      <c r="C6" t="s">
        <v>3</v>
      </c>
      <c r="D6">
        <v>6252</v>
      </c>
      <c r="E6">
        <v>6822</v>
      </c>
      <c r="F6">
        <v>6756</v>
      </c>
      <c r="G6">
        <v>6955</v>
      </c>
      <c r="H6">
        <v>6739</v>
      </c>
      <c r="I6">
        <v>7094</v>
      </c>
      <c r="J6">
        <v>7762</v>
      </c>
      <c r="K6">
        <v>7740</v>
      </c>
      <c r="L6">
        <v>6970</v>
      </c>
      <c r="M6">
        <v>7668</v>
      </c>
      <c r="N6">
        <v>7586</v>
      </c>
      <c r="O6">
        <v>7711</v>
      </c>
      <c r="P6">
        <v>7948</v>
      </c>
      <c r="Q6">
        <v>8101</v>
      </c>
      <c r="R6">
        <v>7334</v>
      </c>
      <c r="S6">
        <v>7434</v>
      </c>
      <c r="T6">
        <v>8342</v>
      </c>
      <c r="U6">
        <v>8020</v>
      </c>
      <c r="V6">
        <v>8648</v>
      </c>
      <c r="W6">
        <v>8681</v>
      </c>
      <c r="X6">
        <v>8485</v>
      </c>
      <c r="Y6">
        <v>8134</v>
      </c>
      <c r="Z6">
        <v>8466</v>
      </c>
      <c r="AA6">
        <v>9420</v>
      </c>
      <c r="AB6">
        <v>9525</v>
      </c>
      <c r="AC6">
        <v>9601</v>
      </c>
      <c r="AD6">
        <v>10090</v>
      </c>
      <c r="AE6">
        <v>10050</v>
      </c>
      <c r="AF6">
        <v>10040</v>
      </c>
      <c r="AG6">
        <v>10543</v>
      </c>
      <c r="AH6">
        <v>9490</v>
      </c>
      <c r="AI6">
        <v>8864</v>
      </c>
      <c r="AJ6">
        <v>7525</v>
      </c>
      <c r="AK6">
        <v>7270</v>
      </c>
      <c r="AL6">
        <v>7876</v>
      </c>
      <c r="AM6">
        <v>8850</v>
      </c>
      <c r="AN6">
        <v>9718</v>
      </c>
      <c r="AO6">
        <v>10450</v>
      </c>
      <c r="AP6">
        <v>9797</v>
      </c>
      <c r="AQ6">
        <v>10459</v>
      </c>
      <c r="AR6">
        <v>11307</v>
      </c>
      <c r="AS6">
        <v>12844</v>
      </c>
      <c r="AT6">
        <v>14175</v>
      </c>
      <c r="AU6">
        <v>15392</v>
      </c>
      <c r="AV6">
        <v>16401</v>
      </c>
      <c r="AW6">
        <v>15992</v>
      </c>
      <c r="AX6">
        <v>14471</v>
      </c>
      <c r="AY6">
        <v>14057</v>
      </c>
      <c r="AZ6">
        <v>14559</v>
      </c>
      <c r="BA6">
        <v>14112</v>
      </c>
      <c r="BB6">
        <v>15241</v>
      </c>
      <c r="BC6">
        <v>16126</v>
      </c>
      <c r="BD6">
        <v>16443</v>
      </c>
      <c r="BE6">
        <v>16917</v>
      </c>
      <c r="BF6">
        <v>16513</v>
      </c>
      <c r="BG6">
        <v>17370</v>
      </c>
      <c r="BH6">
        <v>17398</v>
      </c>
      <c r="BI6">
        <v>17407</v>
      </c>
      <c r="BJ6">
        <v>16945</v>
      </c>
      <c r="BK6">
        <v>17901</v>
      </c>
      <c r="BL6">
        <v>18058</v>
      </c>
      <c r="BM6">
        <v>18175</v>
      </c>
      <c r="BN6">
        <v>18977</v>
      </c>
      <c r="BO6">
        <v>19515</v>
      </c>
      <c r="BP6">
        <v>20360</v>
      </c>
      <c r="BQ6">
        <v>21390</v>
      </c>
      <c r="BR6">
        <v>22529</v>
      </c>
      <c r="BS6">
        <v>22842</v>
      </c>
      <c r="BT6">
        <v>23692</v>
      </c>
      <c r="BU6">
        <v>24196</v>
      </c>
      <c r="BV6">
        <v>23958</v>
      </c>
      <c r="BW6">
        <v>24395</v>
      </c>
      <c r="BX6">
        <v>25415</v>
      </c>
      <c r="BY6">
        <v>26603</v>
      </c>
      <c r="BZ6">
        <v>26287</v>
      </c>
      <c r="CA6">
        <v>25956</v>
      </c>
      <c r="CB6">
        <v>27059</v>
      </c>
      <c r="CC6">
        <v>28001</v>
      </c>
      <c r="CD6">
        <v>29287</v>
      </c>
      <c r="CE6">
        <v>29951</v>
      </c>
      <c r="CF6">
        <v>29613</v>
      </c>
      <c r="CG6">
        <v>30056</v>
      </c>
      <c r="CH6">
        <v>29211</v>
      </c>
      <c r="CI6">
        <v>30159</v>
      </c>
      <c r="CJ6">
        <v>32076</v>
      </c>
      <c r="CK6">
        <v>33024</v>
      </c>
      <c r="CL6">
        <v>33851</v>
      </c>
      <c r="CM6">
        <v>34730</v>
      </c>
      <c r="CN6">
        <v>35865</v>
      </c>
      <c r="CO6">
        <v>36757</v>
      </c>
      <c r="CP6">
        <v>36982</v>
      </c>
      <c r="CQ6">
        <v>36464</v>
      </c>
      <c r="CR6">
        <v>37241</v>
      </c>
      <c r="CS6">
        <v>37762</v>
      </c>
      <c r="CT6">
        <v>38808</v>
      </c>
      <c r="CU6">
        <v>39391</v>
      </c>
      <c r="CV6">
        <v>40414</v>
      </c>
      <c r="CW6">
        <v>41723</v>
      </c>
      <c r="CX6">
        <v>43073</v>
      </c>
      <c r="CY6">
        <v>44576</v>
      </c>
      <c r="CZ6">
        <v>45887</v>
      </c>
      <c r="DA6">
        <v>45878</v>
      </c>
      <c r="DB6">
        <v>46267</v>
      </c>
      <c r="DC6">
        <v>47158</v>
      </c>
      <c r="DD6">
        <v>48493</v>
      </c>
      <c r="DE6">
        <v>49655</v>
      </c>
      <c r="DF6">
        <v>50490</v>
      </c>
      <c r="DG6">
        <v>50902</v>
      </c>
      <c r="DH6">
        <v>50276</v>
      </c>
      <c r="DI6">
        <v>48453</v>
      </c>
      <c r="DJ6">
        <v>49267</v>
      </c>
      <c r="DK6">
        <v>49675</v>
      </c>
      <c r="DL6">
        <v>50394</v>
      </c>
      <c r="DM6">
        <v>50863</v>
      </c>
      <c r="DN6">
        <v>51664</v>
      </c>
      <c r="DO6">
        <v>52591</v>
      </c>
      <c r="DP6">
        <v>53015</v>
      </c>
    </row>
    <row r="7" spans="3:120" x14ac:dyDescent="0.3">
      <c r="C7" t="s">
        <v>4</v>
      </c>
      <c r="D7">
        <v>885</v>
      </c>
      <c r="E7">
        <v>848</v>
      </c>
      <c r="F7">
        <v>793</v>
      </c>
      <c r="G7">
        <v>848</v>
      </c>
      <c r="H7">
        <v>857</v>
      </c>
      <c r="I7">
        <v>866</v>
      </c>
      <c r="J7">
        <v>857</v>
      </c>
      <c r="K7">
        <v>829</v>
      </c>
      <c r="L7">
        <v>811</v>
      </c>
      <c r="M7">
        <v>811</v>
      </c>
      <c r="N7">
        <v>802</v>
      </c>
      <c r="O7">
        <v>765</v>
      </c>
      <c r="P7">
        <v>820</v>
      </c>
      <c r="Q7">
        <v>839</v>
      </c>
      <c r="R7">
        <v>968</v>
      </c>
      <c r="S7">
        <v>968</v>
      </c>
      <c r="T7">
        <v>903</v>
      </c>
      <c r="U7">
        <v>940</v>
      </c>
      <c r="V7">
        <v>977</v>
      </c>
      <c r="W7">
        <v>940</v>
      </c>
      <c r="X7">
        <v>912</v>
      </c>
      <c r="Y7">
        <v>885</v>
      </c>
      <c r="Z7">
        <v>958</v>
      </c>
      <c r="AA7">
        <v>1005</v>
      </c>
      <c r="AB7">
        <v>1041</v>
      </c>
      <c r="AC7">
        <v>1097</v>
      </c>
      <c r="AD7">
        <v>1161</v>
      </c>
      <c r="AE7">
        <v>1180</v>
      </c>
      <c r="AF7">
        <v>1373</v>
      </c>
      <c r="AG7">
        <v>1410</v>
      </c>
      <c r="AH7">
        <v>1401</v>
      </c>
      <c r="AI7">
        <v>1392</v>
      </c>
      <c r="AJ7">
        <v>1263</v>
      </c>
      <c r="AK7">
        <v>1401</v>
      </c>
      <c r="AL7">
        <v>1456</v>
      </c>
      <c r="AM7">
        <v>1733</v>
      </c>
      <c r="AN7">
        <v>1871</v>
      </c>
      <c r="AO7">
        <v>1862</v>
      </c>
      <c r="AP7">
        <v>2055</v>
      </c>
      <c r="AQ7">
        <v>2175</v>
      </c>
      <c r="AR7">
        <v>2286</v>
      </c>
      <c r="AS7">
        <v>2221</v>
      </c>
      <c r="AT7">
        <v>1917</v>
      </c>
      <c r="AU7">
        <v>2120</v>
      </c>
      <c r="AV7">
        <v>2286</v>
      </c>
      <c r="AW7">
        <v>2783</v>
      </c>
      <c r="AX7">
        <v>3189</v>
      </c>
      <c r="AY7">
        <v>3115</v>
      </c>
      <c r="AZ7">
        <v>3696</v>
      </c>
      <c r="BA7">
        <v>3751</v>
      </c>
      <c r="BB7">
        <v>4055</v>
      </c>
      <c r="BC7">
        <v>4384</v>
      </c>
      <c r="BD7">
        <v>4651</v>
      </c>
      <c r="BE7">
        <v>4753</v>
      </c>
      <c r="BF7">
        <v>5024</v>
      </c>
      <c r="BG7">
        <v>5086</v>
      </c>
      <c r="BH7">
        <v>5298</v>
      </c>
      <c r="BI7">
        <v>5649</v>
      </c>
      <c r="BJ7">
        <v>5687</v>
      </c>
      <c r="BK7">
        <v>5881</v>
      </c>
      <c r="BL7">
        <v>5707</v>
      </c>
      <c r="BM7">
        <v>5727</v>
      </c>
      <c r="BN7">
        <v>5789</v>
      </c>
      <c r="BO7">
        <v>6166</v>
      </c>
      <c r="BP7">
        <v>6538</v>
      </c>
      <c r="BQ7">
        <v>6549</v>
      </c>
      <c r="BR7">
        <v>6717</v>
      </c>
      <c r="BS7">
        <v>6778</v>
      </c>
      <c r="BT7">
        <v>7148</v>
      </c>
      <c r="BU7">
        <v>7277</v>
      </c>
      <c r="BV7">
        <v>7943</v>
      </c>
      <c r="BW7">
        <v>7670</v>
      </c>
      <c r="BX7">
        <v>7792</v>
      </c>
      <c r="BY7">
        <v>8677</v>
      </c>
      <c r="BZ7">
        <v>11773</v>
      </c>
      <c r="CA7">
        <v>11126</v>
      </c>
      <c r="CB7">
        <v>11093</v>
      </c>
      <c r="CC7">
        <v>11089</v>
      </c>
      <c r="CD7">
        <v>10504</v>
      </c>
      <c r="CE7">
        <v>11257</v>
      </c>
      <c r="CF7">
        <v>11355</v>
      </c>
      <c r="CG7">
        <v>10925</v>
      </c>
      <c r="CH7">
        <v>9853</v>
      </c>
      <c r="CI7">
        <v>9421</v>
      </c>
      <c r="CJ7">
        <v>9274</v>
      </c>
      <c r="CK7">
        <v>8835</v>
      </c>
      <c r="CL7">
        <v>7953</v>
      </c>
      <c r="CM7">
        <v>7928</v>
      </c>
      <c r="CN7">
        <v>7993</v>
      </c>
      <c r="CO7">
        <v>7363</v>
      </c>
      <c r="CP7">
        <v>7690</v>
      </c>
      <c r="CQ7">
        <v>7647</v>
      </c>
      <c r="CR7">
        <v>8460</v>
      </c>
      <c r="CS7">
        <v>7643</v>
      </c>
      <c r="CT7">
        <v>7067</v>
      </c>
      <c r="CU7">
        <v>7243</v>
      </c>
      <c r="CV7">
        <v>6951</v>
      </c>
      <c r="CW7">
        <v>7008</v>
      </c>
      <c r="CX7">
        <v>6431</v>
      </c>
      <c r="CY7">
        <v>6554</v>
      </c>
      <c r="CZ7">
        <v>7927</v>
      </c>
      <c r="DA7">
        <v>7500</v>
      </c>
      <c r="DB7">
        <v>7122</v>
      </c>
      <c r="DC7">
        <v>6740</v>
      </c>
      <c r="DD7">
        <v>8580</v>
      </c>
      <c r="DE7">
        <v>10725</v>
      </c>
      <c r="DF7">
        <v>12307</v>
      </c>
      <c r="DG7">
        <v>13677</v>
      </c>
      <c r="DH7">
        <v>15661</v>
      </c>
      <c r="DI7">
        <v>13508</v>
      </c>
      <c r="DJ7">
        <v>16161</v>
      </c>
      <c r="DK7">
        <v>17746</v>
      </c>
      <c r="DL7">
        <v>17752</v>
      </c>
      <c r="DM7">
        <v>18795</v>
      </c>
      <c r="DN7">
        <v>17568</v>
      </c>
      <c r="DO7">
        <v>16257</v>
      </c>
      <c r="DP7">
        <v>13159</v>
      </c>
    </row>
    <row r="8" spans="3:120" x14ac:dyDescent="0.3">
      <c r="C8" t="s">
        <v>5</v>
      </c>
      <c r="D8">
        <v>2083</v>
      </c>
      <c r="E8">
        <v>1996</v>
      </c>
      <c r="F8">
        <v>1866</v>
      </c>
      <c r="G8">
        <v>1996</v>
      </c>
      <c r="H8">
        <v>2018</v>
      </c>
      <c r="I8">
        <v>2039</v>
      </c>
      <c r="J8">
        <v>2018</v>
      </c>
      <c r="K8">
        <v>1953</v>
      </c>
      <c r="L8">
        <v>1909</v>
      </c>
      <c r="M8">
        <v>1909</v>
      </c>
      <c r="N8">
        <v>1887</v>
      </c>
      <c r="O8">
        <v>1801</v>
      </c>
      <c r="P8">
        <v>1931</v>
      </c>
      <c r="Q8">
        <v>1974</v>
      </c>
      <c r="R8">
        <v>2278</v>
      </c>
      <c r="S8">
        <v>2278</v>
      </c>
      <c r="T8">
        <v>2126</v>
      </c>
      <c r="U8">
        <v>2213</v>
      </c>
      <c r="V8">
        <v>2300</v>
      </c>
      <c r="W8">
        <v>2213</v>
      </c>
      <c r="X8">
        <v>2148</v>
      </c>
      <c r="Y8">
        <v>2083</v>
      </c>
      <c r="Z8">
        <v>2256</v>
      </c>
      <c r="AA8">
        <v>2365</v>
      </c>
      <c r="AB8">
        <v>2451</v>
      </c>
      <c r="AC8">
        <v>2582</v>
      </c>
      <c r="AD8">
        <v>2734</v>
      </c>
      <c r="AE8">
        <v>2777</v>
      </c>
      <c r="AF8">
        <v>3232</v>
      </c>
      <c r="AG8">
        <v>3319</v>
      </c>
      <c r="AH8">
        <v>3298</v>
      </c>
      <c r="AI8">
        <v>3276</v>
      </c>
      <c r="AJ8">
        <v>2972</v>
      </c>
      <c r="AK8">
        <v>3298</v>
      </c>
      <c r="AL8">
        <v>3428</v>
      </c>
      <c r="AM8">
        <v>4079</v>
      </c>
      <c r="AN8">
        <v>4404</v>
      </c>
      <c r="AO8">
        <v>4382</v>
      </c>
      <c r="AP8">
        <v>4838</v>
      </c>
      <c r="AQ8">
        <v>5120</v>
      </c>
      <c r="AR8">
        <v>5380</v>
      </c>
      <c r="AS8">
        <v>5228</v>
      </c>
      <c r="AT8">
        <v>4512</v>
      </c>
      <c r="AU8">
        <v>4990</v>
      </c>
      <c r="AV8">
        <v>5380</v>
      </c>
      <c r="AW8">
        <v>6552</v>
      </c>
      <c r="AX8">
        <v>7506</v>
      </c>
      <c r="AY8">
        <v>7333</v>
      </c>
      <c r="AZ8">
        <v>8700</v>
      </c>
      <c r="BA8">
        <v>8830</v>
      </c>
      <c r="BB8">
        <v>9546</v>
      </c>
      <c r="BC8">
        <v>10196</v>
      </c>
      <c r="BD8">
        <v>10500</v>
      </c>
      <c r="BE8">
        <v>10717</v>
      </c>
      <c r="BF8">
        <v>11303</v>
      </c>
      <c r="BG8">
        <v>11845</v>
      </c>
      <c r="BH8">
        <v>12561</v>
      </c>
      <c r="BI8">
        <v>13451</v>
      </c>
      <c r="BJ8">
        <v>13104</v>
      </c>
      <c r="BK8">
        <v>13624</v>
      </c>
      <c r="BL8">
        <v>13668</v>
      </c>
      <c r="BM8">
        <v>13798</v>
      </c>
      <c r="BN8">
        <v>14492</v>
      </c>
      <c r="BO8">
        <v>14926</v>
      </c>
      <c r="BP8">
        <v>15815</v>
      </c>
      <c r="BQ8">
        <v>16184</v>
      </c>
      <c r="BR8">
        <v>15989</v>
      </c>
      <c r="BS8">
        <v>16076</v>
      </c>
      <c r="BT8">
        <v>16379</v>
      </c>
      <c r="BU8">
        <v>16531</v>
      </c>
      <c r="BV8">
        <v>17247</v>
      </c>
      <c r="BW8">
        <v>17139</v>
      </c>
      <c r="BX8">
        <v>17074</v>
      </c>
      <c r="BY8">
        <v>17529</v>
      </c>
      <c r="BZ8">
        <v>17985</v>
      </c>
      <c r="CA8">
        <v>18484</v>
      </c>
      <c r="CB8">
        <v>19373</v>
      </c>
      <c r="CC8">
        <v>19959</v>
      </c>
      <c r="CD8">
        <v>19720</v>
      </c>
      <c r="CE8">
        <v>19330</v>
      </c>
      <c r="CF8">
        <v>18354</v>
      </c>
      <c r="CG8">
        <v>17768</v>
      </c>
      <c r="CH8">
        <v>17399</v>
      </c>
      <c r="CI8">
        <v>15967</v>
      </c>
      <c r="CJ8">
        <v>15338</v>
      </c>
      <c r="CK8">
        <v>14969</v>
      </c>
      <c r="CL8">
        <v>15512</v>
      </c>
      <c r="CM8">
        <v>15642</v>
      </c>
      <c r="CN8">
        <v>16141</v>
      </c>
      <c r="CO8">
        <v>14384</v>
      </c>
      <c r="CP8">
        <v>14948</v>
      </c>
      <c r="CQ8">
        <v>16011</v>
      </c>
      <c r="CR8">
        <v>16618</v>
      </c>
      <c r="CS8">
        <v>16293</v>
      </c>
      <c r="CT8">
        <v>15577</v>
      </c>
      <c r="CU8">
        <v>15837</v>
      </c>
      <c r="CV8">
        <v>15490</v>
      </c>
      <c r="CW8">
        <v>16141</v>
      </c>
      <c r="CX8">
        <v>15880</v>
      </c>
      <c r="CY8">
        <v>14644</v>
      </c>
      <c r="CZ8">
        <v>14904</v>
      </c>
      <c r="DA8">
        <v>15143</v>
      </c>
      <c r="DB8">
        <v>13537</v>
      </c>
      <c r="DC8">
        <v>12279</v>
      </c>
      <c r="DD8">
        <v>14275</v>
      </c>
      <c r="DE8">
        <v>15468</v>
      </c>
      <c r="DF8">
        <v>16727</v>
      </c>
      <c r="DG8">
        <v>17790</v>
      </c>
      <c r="DH8">
        <v>18332</v>
      </c>
      <c r="DI8">
        <v>17442</v>
      </c>
      <c r="DJ8">
        <v>17204</v>
      </c>
      <c r="DK8">
        <v>17746</v>
      </c>
      <c r="DL8">
        <v>18549</v>
      </c>
      <c r="DM8">
        <v>21429</v>
      </c>
      <c r="DN8">
        <v>20317</v>
      </c>
      <c r="DO8">
        <v>18802</v>
      </c>
      <c r="DP8">
        <v>15219</v>
      </c>
    </row>
    <row r="9" spans="3:120" x14ac:dyDescent="0.3">
      <c r="C9" t="s">
        <v>6</v>
      </c>
      <c r="D9">
        <v>4925</v>
      </c>
      <c r="E9">
        <v>4934</v>
      </c>
      <c r="F9">
        <v>4653</v>
      </c>
      <c r="G9">
        <v>5126</v>
      </c>
      <c r="H9">
        <v>5466</v>
      </c>
      <c r="I9">
        <v>5959</v>
      </c>
      <c r="J9">
        <v>6027</v>
      </c>
      <c r="K9">
        <v>5926</v>
      </c>
      <c r="L9">
        <v>6265</v>
      </c>
      <c r="M9">
        <v>6336</v>
      </c>
      <c r="N9">
        <v>6547</v>
      </c>
      <c r="O9">
        <v>6417</v>
      </c>
      <c r="P9">
        <v>6687</v>
      </c>
      <c r="Q9">
        <v>6505</v>
      </c>
      <c r="R9">
        <v>5657</v>
      </c>
      <c r="S9">
        <v>5556</v>
      </c>
      <c r="T9">
        <v>5295</v>
      </c>
      <c r="U9">
        <v>4779</v>
      </c>
      <c r="V9">
        <v>5564</v>
      </c>
      <c r="W9">
        <v>5666</v>
      </c>
      <c r="X9">
        <v>5949</v>
      </c>
      <c r="Y9">
        <v>5946</v>
      </c>
      <c r="Z9">
        <v>6228</v>
      </c>
      <c r="AA9">
        <v>6677</v>
      </c>
      <c r="AB9">
        <v>6947</v>
      </c>
      <c r="AC9">
        <v>6714</v>
      </c>
      <c r="AD9">
        <v>6842</v>
      </c>
      <c r="AE9">
        <v>7119</v>
      </c>
      <c r="AF9">
        <v>7351</v>
      </c>
      <c r="AG9">
        <v>7481</v>
      </c>
      <c r="AH9">
        <v>6988</v>
      </c>
      <c r="AI9">
        <v>6358</v>
      </c>
      <c r="AJ9">
        <v>6033</v>
      </c>
      <c r="AK9">
        <v>6203</v>
      </c>
      <c r="AL9">
        <v>6586</v>
      </c>
      <c r="AM9">
        <v>6766</v>
      </c>
      <c r="AN9">
        <v>6701</v>
      </c>
      <c r="AO9">
        <v>7067</v>
      </c>
      <c r="AP9">
        <v>6975</v>
      </c>
      <c r="AQ9">
        <v>7105</v>
      </c>
      <c r="AR9">
        <v>7128</v>
      </c>
      <c r="AS9">
        <v>7373</v>
      </c>
      <c r="AT9">
        <v>7339</v>
      </c>
      <c r="AU9">
        <v>7164</v>
      </c>
      <c r="AV9">
        <v>7844</v>
      </c>
      <c r="AW9">
        <v>7462</v>
      </c>
      <c r="AX9">
        <v>7991</v>
      </c>
      <c r="AY9">
        <v>8718</v>
      </c>
      <c r="AZ9">
        <v>8996</v>
      </c>
      <c r="BA9">
        <v>8646</v>
      </c>
      <c r="BB9">
        <v>8542</v>
      </c>
      <c r="BC9">
        <v>8425</v>
      </c>
      <c r="BD9">
        <v>7573</v>
      </c>
      <c r="BE9">
        <v>7985</v>
      </c>
      <c r="BF9">
        <v>8249</v>
      </c>
      <c r="BG9">
        <v>8681</v>
      </c>
      <c r="BH9">
        <v>8696</v>
      </c>
      <c r="BI9">
        <v>9069</v>
      </c>
      <c r="BJ9">
        <v>9554</v>
      </c>
      <c r="BK9">
        <v>8665</v>
      </c>
      <c r="BL9">
        <v>8928</v>
      </c>
      <c r="BM9">
        <v>9455</v>
      </c>
      <c r="BN9">
        <v>9197</v>
      </c>
      <c r="BO9">
        <v>8877</v>
      </c>
      <c r="BP9">
        <v>9685</v>
      </c>
      <c r="BQ9">
        <v>10458</v>
      </c>
      <c r="BR9">
        <v>10422</v>
      </c>
      <c r="BS9">
        <v>10598</v>
      </c>
      <c r="BT9">
        <v>10943</v>
      </c>
      <c r="BU9">
        <v>11761</v>
      </c>
      <c r="BV9">
        <v>12259</v>
      </c>
      <c r="BW9">
        <v>12699</v>
      </c>
      <c r="BX9">
        <v>12934</v>
      </c>
      <c r="BY9">
        <v>13551</v>
      </c>
      <c r="BZ9">
        <v>14250</v>
      </c>
      <c r="CA9">
        <v>13953</v>
      </c>
      <c r="CB9">
        <v>13746</v>
      </c>
      <c r="CC9">
        <v>14399</v>
      </c>
      <c r="CD9">
        <v>13601</v>
      </c>
      <c r="CE9">
        <v>14400</v>
      </c>
      <c r="CF9">
        <v>14431</v>
      </c>
      <c r="CG9">
        <v>13441</v>
      </c>
      <c r="CH9">
        <v>12865</v>
      </c>
      <c r="CI9">
        <v>13179</v>
      </c>
      <c r="CJ9">
        <v>13313</v>
      </c>
      <c r="CK9">
        <v>12313</v>
      </c>
      <c r="CL9">
        <v>13077</v>
      </c>
      <c r="CM9">
        <v>13276</v>
      </c>
      <c r="CN9">
        <v>12897</v>
      </c>
      <c r="CO9">
        <v>11979</v>
      </c>
      <c r="CP9">
        <v>11878</v>
      </c>
      <c r="CQ9">
        <v>13006</v>
      </c>
      <c r="CR9">
        <v>14222</v>
      </c>
      <c r="CS9">
        <v>14993</v>
      </c>
      <c r="CT9">
        <v>15748</v>
      </c>
      <c r="CU9">
        <v>15192</v>
      </c>
      <c r="CV9">
        <v>15929</v>
      </c>
      <c r="CW9">
        <v>16353</v>
      </c>
      <c r="CX9">
        <v>16217</v>
      </c>
      <c r="CY9">
        <v>15150</v>
      </c>
      <c r="CZ9">
        <v>14918</v>
      </c>
      <c r="DA9">
        <v>13913</v>
      </c>
      <c r="DB9">
        <v>11871</v>
      </c>
      <c r="DC9">
        <v>12636</v>
      </c>
      <c r="DD9">
        <v>13664</v>
      </c>
      <c r="DE9">
        <v>14832</v>
      </c>
      <c r="DF9">
        <v>15871</v>
      </c>
      <c r="DG9">
        <v>17303</v>
      </c>
      <c r="DH9">
        <v>18283</v>
      </c>
      <c r="DI9">
        <v>16893</v>
      </c>
      <c r="DJ9">
        <v>18660</v>
      </c>
      <c r="DK9">
        <v>20003</v>
      </c>
      <c r="DL9">
        <v>19841</v>
      </c>
      <c r="DM9">
        <v>19876</v>
      </c>
      <c r="DN9">
        <v>19000</v>
      </c>
      <c r="DO9">
        <v>19316</v>
      </c>
      <c r="DP9">
        <v>18695</v>
      </c>
    </row>
    <row r="10" spans="3:120" x14ac:dyDescent="0.3">
      <c r="C10" t="s">
        <v>7</v>
      </c>
      <c r="D10">
        <v>5051</v>
      </c>
      <c r="E10">
        <v>5060</v>
      </c>
      <c r="F10">
        <v>4772</v>
      </c>
      <c r="G10">
        <v>5256</v>
      </c>
      <c r="H10">
        <v>5605</v>
      </c>
      <c r="I10">
        <v>6110</v>
      </c>
      <c r="J10">
        <v>6180</v>
      </c>
      <c r="K10">
        <v>6077</v>
      </c>
      <c r="L10">
        <v>6424</v>
      </c>
      <c r="M10">
        <v>6497</v>
      </c>
      <c r="N10">
        <v>6713</v>
      </c>
      <c r="O10">
        <v>6580</v>
      </c>
      <c r="P10">
        <v>6857</v>
      </c>
      <c r="Q10">
        <v>6670</v>
      </c>
      <c r="R10">
        <v>5800</v>
      </c>
      <c r="S10">
        <v>5698</v>
      </c>
      <c r="T10">
        <v>5430</v>
      </c>
      <c r="U10">
        <v>4901</v>
      </c>
      <c r="V10">
        <v>5705</v>
      </c>
      <c r="W10">
        <v>5810</v>
      </c>
      <c r="X10">
        <v>6101</v>
      </c>
      <c r="Y10">
        <v>6097</v>
      </c>
      <c r="Z10">
        <v>6386</v>
      </c>
      <c r="AA10">
        <v>6847</v>
      </c>
      <c r="AB10">
        <v>7123</v>
      </c>
      <c r="AC10">
        <v>6885</v>
      </c>
      <c r="AD10">
        <v>7016</v>
      </c>
      <c r="AE10">
        <v>7300</v>
      </c>
      <c r="AF10">
        <v>7538</v>
      </c>
      <c r="AG10">
        <v>7671</v>
      </c>
      <c r="AH10">
        <v>7166</v>
      </c>
      <c r="AI10">
        <v>6520</v>
      </c>
      <c r="AJ10">
        <v>6186</v>
      </c>
      <c r="AK10">
        <v>6361</v>
      </c>
      <c r="AL10">
        <v>6754</v>
      </c>
      <c r="AM10">
        <v>6938</v>
      </c>
      <c r="AN10">
        <v>6872</v>
      </c>
      <c r="AO10">
        <v>7246</v>
      </c>
      <c r="AP10">
        <v>7152</v>
      </c>
      <c r="AQ10">
        <v>7286</v>
      </c>
      <c r="AR10">
        <v>7310</v>
      </c>
      <c r="AS10">
        <v>7560</v>
      </c>
      <c r="AT10">
        <v>7525</v>
      </c>
      <c r="AU10">
        <v>7346</v>
      </c>
      <c r="AV10">
        <v>8043</v>
      </c>
      <c r="AW10">
        <v>7652</v>
      </c>
      <c r="AX10">
        <v>8195</v>
      </c>
      <c r="AY10">
        <v>8940</v>
      </c>
      <c r="AZ10">
        <v>9225</v>
      </c>
      <c r="BA10">
        <v>8866</v>
      </c>
      <c r="BB10">
        <v>8759</v>
      </c>
      <c r="BC10">
        <v>8911</v>
      </c>
      <c r="BD10">
        <v>8286</v>
      </c>
      <c r="BE10">
        <v>8562</v>
      </c>
      <c r="BF10">
        <v>8747</v>
      </c>
      <c r="BG10">
        <v>9199</v>
      </c>
      <c r="BH10">
        <v>9284</v>
      </c>
      <c r="BI10">
        <v>9592</v>
      </c>
      <c r="BJ10">
        <v>10009</v>
      </c>
      <c r="BK10">
        <v>9207</v>
      </c>
      <c r="BL10">
        <v>9765</v>
      </c>
      <c r="BM10">
        <v>10297</v>
      </c>
      <c r="BN10">
        <v>9972</v>
      </c>
      <c r="BO10">
        <v>9583</v>
      </c>
      <c r="BP10">
        <v>10409</v>
      </c>
      <c r="BQ10">
        <v>11190</v>
      </c>
      <c r="BR10">
        <v>11102</v>
      </c>
      <c r="BS10">
        <v>11240</v>
      </c>
      <c r="BT10">
        <v>11554</v>
      </c>
      <c r="BU10">
        <v>12361</v>
      </c>
      <c r="BV10">
        <v>12826</v>
      </c>
      <c r="BW10">
        <v>13227</v>
      </c>
      <c r="BX10">
        <v>13410</v>
      </c>
      <c r="BY10">
        <v>13986</v>
      </c>
      <c r="BZ10">
        <v>14639</v>
      </c>
      <c r="CA10">
        <v>14268</v>
      </c>
      <c r="CB10">
        <v>13991</v>
      </c>
      <c r="CC10">
        <v>14587</v>
      </c>
      <c r="CD10">
        <v>13714</v>
      </c>
      <c r="CE10">
        <v>14451</v>
      </c>
      <c r="CF10">
        <v>14414</v>
      </c>
      <c r="CG10">
        <v>13361</v>
      </c>
      <c r="CH10">
        <v>12727</v>
      </c>
      <c r="CI10">
        <v>12976</v>
      </c>
      <c r="CJ10">
        <v>13044</v>
      </c>
      <c r="CK10">
        <v>12006</v>
      </c>
      <c r="CL10">
        <v>12689</v>
      </c>
      <c r="CM10">
        <v>12819</v>
      </c>
      <c r="CN10">
        <v>12391</v>
      </c>
      <c r="CO10">
        <v>11453</v>
      </c>
      <c r="CP10">
        <v>11300</v>
      </c>
      <c r="CQ10">
        <v>12311</v>
      </c>
      <c r="CR10">
        <v>13394</v>
      </c>
      <c r="CS10">
        <v>14049</v>
      </c>
      <c r="CT10">
        <v>14682</v>
      </c>
      <c r="CU10">
        <v>14091</v>
      </c>
      <c r="CV10">
        <v>14700</v>
      </c>
      <c r="CW10">
        <v>15708</v>
      </c>
      <c r="CX10">
        <v>16127</v>
      </c>
      <c r="CY10">
        <v>15409</v>
      </c>
      <c r="CZ10">
        <v>15119</v>
      </c>
      <c r="DA10">
        <v>14298</v>
      </c>
      <c r="DB10">
        <v>12609</v>
      </c>
      <c r="DC10">
        <v>13582</v>
      </c>
      <c r="DD10">
        <v>14650</v>
      </c>
      <c r="DE10">
        <v>15776</v>
      </c>
      <c r="DF10">
        <v>16876</v>
      </c>
      <c r="DG10">
        <v>18226</v>
      </c>
      <c r="DH10">
        <v>18779</v>
      </c>
      <c r="DI10">
        <v>17490</v>
      </c>
      <c r="DJ10">
        <v>19068</v>
      </c>
      <c r="DK10">
        <v>20003</v>
      </c>
      <c r="DL10">
        <v>19599</v>
      </c>
      <c r="DM10">
        <v>19873</v>
      </c>
      <c r="DN10">
        <v>19183</v>
      </c>
      <c r="DO10">
        <v>19502</v>
      </c>
      <c r="DP10">
        <v>18875</v>
      </c>
    </row>
    <row r="11" spans="3:120" x14ac:dyDescent="0.3">
      <c r="C11" t="s">
        <v>8</v>
      </c>
      <c r="D11">
        <v>903</v>
      </c>
      <c r="E11">
        <v>921</v>
      </c>
      <c r="F11">
        <v>939</v>
      </c>
      <c r="G11">
        <v>958</v>
      </c>
      <c r="H11">
        <v>977</v>
      </c>
      <c r="I11">
        <v>996</v>
      </c>
      <c r="J11">
        <v>1016</v>
      </c>
      <c r="K11">
        <v>1037</v>
      </c>
      <c r="L11">
        <v>1068</v>
      </c>
      <c r="M11">
        <v>1100</v>
      </c>
      <c r="N11">
        <v>1133</v>
      </c>
      <c r="O11">
        <v>1167</v>
      </c>
      <c r="P11">
        <v>1202</v>
      </c>
      <c r="Q11">
        <v>1238</v>
      </c>
      <c r="R11">
        <v>1263</v>
      </c>
      <c r="S11">
        <v>1288</v>
      </c>
      <c r="T11">
        <v>1301</v>
      </c>
      <c r="U11">
        <v>1314</v>
      </c>
      <c r="V11">
        <v>1327</v>
      </c>
      <c r="W11">
        <v>1354</v>
      </c>
      <c r="X11">
        <v>1381</v>
      </c>
      <c r="Y11">
        <v>1394</v>
      </c>
      <c r="Z11">
        <v>1408</v>
      </c>
      <c r="AA11">
        <v>1422</v>
      </c>
      <c r="AB11">
        <v>1437</v>
      </c>
      <c r="AC11">
        <v>1451</v>
      </c>
      <c r="AD11">
        <v>1466</v>
      </c>
      <c r="AE11">
        <v>1509</v>
      </c>
      <c r="AF11">
        <v>1555</v>
      </c>
      <c r="AG11">
        <v>1601</v>
      </c>
      <c r="AH11">
        <v>1617</v>
      </c>
      <c r="AI11">
        <v>1585</v>
      </c>
      <c r="AJ11">
        <v>1553</v>
      </c>
      <c r="AK11">
        <v>1553</v>
      </c>
      <c r="AL11">
        <v>1553</v>
      </c>
      <c r="AM11">
        <v>1553</v>
      </c>
      <c r="AN11">
        <v>1569</v>
      </c>
      <c r="AO11">
        <v>1585</v>
      </c>
      <c r="AP11">
        <v>1600</v>
      </c>
      <c r="AQ11">
        <v>1616</v>
      </c>
      <c r="AR11">
        <v>1685</v>
      </c>
      <c r="AS11">
        <v>1657</v>
      </c>
      <c r="AT11">
        <v>1690</v>
      </c>
      <c r="AU11">
        <v>1856</v>
      </c>
      <c r="AV11">
        <v>1832</v>
      </c>
      <c r="AW11">
        <v>1793</v>
      </c>
      <c r="AX11">
        <v>1957</v>
      </c>
      <c r="AY11">
        <v>2113</v>
      </c>
      <c r="AZ11">
        <v>2338</v>
      </c>
      <c r="BA11">
        <v>2314</v>
      </c>
      <c r="BB11">
        <v>2441</v>
      </c>
      <c r="BC11">
        <v>2397</v>
      </c>
      <c r="BD11">
        <v>2639</v>
      </c>
      <c r="BE11">
        <v>2642</v>
      </c>
      <c r="BF11">
        <v>2803</v>
      </c>
      <c r="BG11">
        <v>2736</v>
      </c>
      <c r="BH11">
        <v>2745</v>
      </c>
      <c r="BI11">
        <v>2781</v>
      </c>
      <c r="BJ11">
        <v>2775</v>
      </c>
      <c r="BK11">
        <v>2839</v>
      </c>
      <c r="BL11">
        <v>2926</v>
      </c>
      <c r="BM11">
        <v>2908</v>
      </c>
      <c r="BN11">
        <v>2964</v>
      </c>
      <c r="BO11">
        <v>2956</v>
      </c>
      <c r="BP11">
        <v>3080</v>
      </c>
      <c r="BQ11">
        <v>3267</v>
      </c>
      <c r="BR11">
        <v>3293</v>
      </c>
      <c r="BS11">
        <v>3396</v>
      </c>
      <c r="BT11">
        <v>3514</v>
      </c>
      <c r="BU11">
        <v>3598</v>
      </c>
      <c r="BV11">
        <v>3778</v>
      </c>
      <c r="BW11">
        <v>3884</v>
      </c>
      <c r="BX11">
        <v>3864</v>
      </c>
      <c r="BY11">
        <v>4104</v>
      </c>
      <c r="BZ11">
        <v>4646</v>
      </c>
      <c r="CA11">
        <v>4716</v>
      </c>
      <c r="CB11">
        <v>4988</v>
      </c>
      <c r="CC11">
        <v>5251</v>
      </c>
      <c r="CD11">
        <v>5373</v>
      </c>
      <c r="CE11">
        <v>5639</v>
      </c>
      <c r="CF11">
        <v>5826</v>
      </c>
      <c r="CG11">
        <v>5831</v>
      </c>
      <c r="CH11">
        <v>5704</v>
      </c>
      <c r="CI11">
        <v>5351</v>
      </c>
      <c r="CJ11">
        <v>5357</v>
      </c>
      <c r="CK11">
        <v>5358</v>
      </c>
      <c r="CL11">
        <v>4969</v>
      </c>
      <c r="CM11">
        <v>4638</v>
      </c>
      <c r="CN11">
        <v>4711</v>
      </c>
      <c r="CO11">
        <v>4705</v>
      </c>
      <c r="CP11">
        <v>4836</v>
      </c>
      <c r="CQ11">
        <v>4920</v>
      </c>
      <c r="CR11">
        <v>5169</v>
      </c>
      <c r="CS11">
        <v>4877</v>
      </c>
      <c r="CT11">
        <v>4985</v>
      </c>
      <c r="CU11">
        <v>4976</v>
      </c>
      <c r="CV11">
        <v>4910</v>
      </c>
      <c r="CW11">
        <v>5025</v>
      </c>
      <c r="CX11">
        <v>5028</v>
      </c>
      <c r="CY11">
        <v>4797</v>
      </c>
      <c r="CZ11">
        <v>5028</v>
      </c>
      <c r="DA11">
        <v>5312</v>
      </c>
      <c r="DB11">
        <v>5794</v>
      </c>
      <c r="DC11">
        <v>6021</v>
      </c>
      <c r="DD11">
        <v>6593</v>
      </c>
      <c r="DE11">
        <v>7369</v>
      </c>
      <c r="DF11">
        <v>7794</v>
      </c>
      <c r="DG11">
        <v>8033</v>
      </c>
      <c r="DH11">
        <v>8790</v>
      </c>
      <c r="DI11">
        <v>8524</v>
      </c>
      <c r="DJ11">
        <v>9111</v>
      </c>
      <c r="DK11">
        <v>9985</v>
      </c>
      <c r="DL11">
        <v>10342</v>
      </c>
      <c r="DM11">
        <v>10875</v>
      </c>
      <c r="DN11">
        <v>11046</v>
      </c>
      <c r="DO11">
        <v>10914</v>
      </c>
      <c r="DP11">
        <v>10536</v>
      </c>
    </row>
    <row r="12" spans="3:120" x14ac:dyDescent="0.3">
      <c r="C12" t="s">
        <v>9</v>
      </c>
      <c r="D12">
        <v>1270</v>
      </c>
      <c r="E12">
        <v>1295</v>
      </c>
      <c r="F12">
        <v>1321</v>
      </c>
      <c r="G12">
        <v>1348</v>
      </c>
      <c r="H12">
        <v>1375</v>
      </c>
      <c r="I12">
        <v>1402</v>
      </c>
      <c r="J12">
        <v>1430</v>
      </c>
      <c r="K12">
        <v>1459</v>
      </c>
      <c r="L12">
        <v>1503</v>
      </c>
      <c r="M12">
        <v>1548</v>
      </c>
      <c r="N12">
        <v>1594</v>
      </c>
      <c r="O12">
        <v>1642</v>
      </c>
      <c r="P12">
        <v>1691</v>
      </c>
      <c r="Q12">
        <v>1742</v>
      </c>
      <c r="R12">
        <v>1777</v>
      </c>
      <c r="S12">
        <v>1812</v>
      </c>
      <c r="T12">
        <v>1830</v>
      </c>
      <c r="U12">
        <v>1849</v>
      </c>
      <c r="V12">
        <v>1867</v>
      </c>
      <c r="W12">
        <v>1904</v>
      </c>
      <c r="X12">
        <v>1943</v>
      </c>
      <c r="Y12">
        <v>1962</v>
      </c>
      <c r="Z12">
        <v>1982</v>
      </c>
      <c r="AA12">
        <v>2001</v>
      </c>
      <c r="AB12">
        <v>2021</v>
      </c>
      <c r="AC12">
        <v>2042</v>
      </c>
      <c r="AD12">
        <v>2062</v>
      </c>
      <c r="AE12">
        <v>2124</v>
      </c>
      <c r="AF12">
        <v>2188</v>
      </c>
      <c r="AG12">
        <v>2253</v>
      </c>
      <c r="AH12">
        <v>2276</v>
      </c>
      <c r="AI12">
        <v>2230</v>
      </c>
      <c r="AJ12">
        <v>2186</v>
      </c>
      <c r="AK12">
        <v>2186</v>
      </c>
      <c r="AL12">
        <v>2186</v>
      </c>
      <c r="AM12">
        <v>2186</v>
      </c>
      <c r="AN12">
        <v>2208</v>
      </c>
      <c r="AO12">
        <v>2230</v>
      </c>
      <c r="AP12">
        <v>2252</v>
      </c>
      <c r="AQ12">
        <v>2274</v>
      </c>
      <c r="AR12">
        <v>2370</v>
      </c>
      <c r="AS12">
        <v>2331</v>
      </c>
      <c r="AT12">
        <v>2378</v>
      </c>
      <c r="AU12">
        <v>2612</v>
      </c>
      <c r="AV12">
        <v>2578</v>
      </c>
      <c r="AW12">
        <v>2524</v>
      </c>
      <c r="AX12">
        <v>2754</v>
      </c>
      <c r="AY12">
        <v>2973</v>
      </c>
      <c r="AZ12">
        <v>3289</v>
      </c>
      <c r="BA12">
        <v>3255</v>
      </c>
      <c r="BB12">
        <v>3434</v>
      </c>
      <c r="BC12">
        <v>3383</v>
      </c>
      <c r="BD12">
        <v>3703</v>
      </c>
      <c r="BE12">
        <v>3684</v>
      </c>
      <c r="BF12">
        <v>3877</v>
      </c>
      <c r="BG12">
        <v>3874</v>
      </c>
      <c r="BH12">
        <v>3909</v>
      </c>
      <c r="BI12">
        <v>3975</v>
      </c>
      <c r="BJ12">
        <v>3980</v>
      </c>
      <c r="BK12">
        <v>4077</v>
      </c>
      <c r="BL12">
        <v>4219</v>
      </c>
      <c r="BM12">
        <v>4201</v>
      </c>
      <c r="BN12">
        <v>4296</v>
      </c>
      <c r="BO12">
        <v>4277</v>
      </c>
      <c r="BP12">
        <v>4445</v>
      </c>
      <c r="BQ12">
        <v>4730</v>
      </c>
      <c r="BR12">
        <v>4711</v>
      </c>
      <c r="BS12">
        <v>4815</v>
      </c>
      <c r="BT12">
        <v>4932</v>
      </c>
      <c r="BU12">
        <v>5049</v>
      </c>
      <c r="BV12">
        <v>5245</v>
      </c>
      <c r="BW12">
        <v>5386</v>
      </c>
      <c r="BX12">
        <v>5553</v>
      </c>
      <c r="BY12">
        <v>6065</v>
      </c>
      <c r="BZ12">
        <v>6237</v>
      </c>
      <c r="CA12">
        <v>6377</v>
      </c>
      <c r="CB12">
        <v>6796</v>
      </c>
      <c r="CC12">
        <v>7023</v>
      </c>
      <c r="CD12">
        <v>7302</v>
      </c>
      <c r="CE12">
        <v>7484</v>
      </c>
      <c r="CF12">
        <v>7612</v>
      </c>
      <c r="CG12">
        <v>7708</v>
      </c>
      <c r="CH12">
        <v>7585</v>
      </c>
      <c r="CI12">
        <v>7230</v>
      </c>
      <c r="CJ12">
        <v>7328</v>
      </c>
      <c r="CK12">
        <v>7440</v>
      </c>
      <c r="CL12">
        <v>7462</v>
      </c>
      <c r="CM12">
        <v>6815</v>
      </c>
      <c r="CN12">
        <v>7352</v>
      </c>
      <c r="CO12">
        <v>7178</v>
      </c>
      <c r="CP12">
        <v>7194</v>
      </c>
      <c r="CQ12">
        <v>7481</v>
      </c>
      <c r="CR12">
        <v>7661</v>
      </c>
      <c r="CS12">
        <v>7669</v>
      </c>
      <c r="CT12">
        <v>7807</v>
      </c>
      <c r="CU12">
        <v>7804</v>
      </c>
      <c r="CV12">
        <v>7759</v>
      </c>
      <c r="CW12">
        <v>7912</v>
      </c>
      <c r="CX12">
        <v>7996</v>
      </c>
      <c r="CY12">
        <v>7482</v>
      </c>
      <c r="CZ12">
        <v>7455</v>
      </c>
      <c r="DA12">
        <v>7642</v>
      </c>
      <c r="DB12">
        <v>7833</v>
      </c>
      <c r="DC12">
        <v>7894</v>
      </c>
      <c r="DD12">
        <v>8354</v>
      </c>
      <c r="DE12">
        <v>8607</v>
      </c>
      <c r="DF12">
        <v>8822</v>
      </c>
      <c r="DG12">
        <v>8876</v>
      </c>
      <c r="DH12">
        <v>9295</v>
      </c>
      <c r="DI12">
        <v>9208</v>
      </c>
      <c r="DJ12">
        <v>9392</v>
      </c>
      <c r="DK12">
        <v>9985</v>
      </c>
      <c r="DL12">
        <v>10398</v>
      </c>
      <c r="DM12">
        <v>10760</v>
      </c>
      <c r="DN12">
        <v>11036</v>
      </c>
      <c r="DO12">
        <v>10905</v>
      </c>
      <c r="DP12">
        <v>10527</v>
      </c>
    </row>
    <row r="13" spans="3:120" x14ac:dyDescent="0.3">
      <c r="C13" t="s">
        <v>10</v>
      </c>
      <c r="D13">
        <v>1374</v>
      </c>
      <c r="E13">
        <v>1477</v>
      </c>
      <c r="F13">
        <v>1356</v>
      </c>
      <c r="G13">
        <v>1493</v>
      </c>
      <c r="H13">
        <v>1503</v>
      </c>
      <c r="I13">
        <v>1643</v>
      </c>
      <c r="J13">
        <v>1606</v>
      </c>
      <c r="K13">
        <v>1683</v>
      </c>
      <c r="L13">
        <v>1662</v>
      </c>
      <c r="M13">
        <v>1693</v>
      </c>
      <c r="N13">
        <v>1690</v>
      </c>
      <c r="O13">
        <v>1622</v>
      </c>
      <c r="P13">
        <v>1609</v>
      </c>
      <c r="Q13">
        <v>1512</v>
      </c>
      <c r="R13">
        <v>1514</v>
      </c>
      <c r="S13">
        <v>1492</v>
      </c>
      <c r="T13">
        <v>1607</v>
      </c>
      <c r="U13">
        <v>1676</v>
      </c>
      <c r="V13">
        <v>1741</v>
      </c>
      <c r="W13">
        <v>1811</v>
      </c>
      <c r="X13">
        <v>1926</v>
      </c>
      <c r="Y13">
        <v>1919</v>
      </c>
      <c r="Z13">
        <v>1933</v>
      </c>
      <c r="AA13">
        <v>1968</v>
      </c>
      <c r="AB13">
        <v>1904</v>
      </c>
      <c r="AC13">
        <v>1992</v>
      </c>
      <c r="AD13">
        <v>2079</v>
      </c>
      <c r="AE13">
        <v>1954</v>
      </c>
      <c r="AF13">
        <v>1935</v>
      </c>
      <c r="AG13">
        <v>1829</v>
      </c>
      <c r="AH13">
        <v>1685</v>
      </c>
      <c r="AI13">
        <v>1711</v>
      </c>
      <c r="AJ13">
        <v>1426</v>
      </c>
      <c r="AK13">
        <v>1563</v>
      </c>
      <c r="AL13">
        <v>1641</v>
      </c>
      <c r="AM13">
        <v>1735</v>
      </c>
      <c r="AN13">
        <v>1843</v>
      </c>
      <c r="AO13">
        <v>1872</v>
      </c>
      <c r="AP13">
        <v>1870</v>
      </c>
      <c r="AQ13">
        <v>1938</v>
      </c>
      <c r="AR13">
        <v>1932</v>
      </c>
      <c r="AS13">
        <v>2067</v>
      </c>
      <c r="AT13">
        <v>2126</v>
      </c>
      <c r="AU13">
        <v>2146</v>
      </c>
      <c r="AV13">
        <v>2262</v>
      </c>
      <c r="AW13">
        <v>2271</v>
      </c>
      <c r="AX13">
        <v>2357</v>
      </c>
      <c r="AY13">
        <v>2374</v>
      </c>
      <c r="AZ13">
        <v>2406</v>
      </c>
      <c r="BA13">
        <v>2472</v>
      </c>
      <c r="BB13">
        <v>2648</v>
      </c>
      <c r="BC13">
        <v>2723</v>
      </c>
      <c r="BD13">
        <v>2766</v>
      </c>
      <c r="BE13">
        <v>2679</v>
      </c>
      <c r="BF13">
        <v>2860</v>
      </c>
      <c r="BG13">
        <v>2986</v>
      </c>
      <c r="BH13">
        <v>3051</v>
      </c>
      <c r="BI13">
        <v>3164</v>
      </c>
      <c r="BJ13">
        <v>3256</v>
      </c>
      <c r="BK13">
        <v>3259</v>
      </c>
      <c r="BL13">
        <v>3380</v>
      </c>
      <c r="BM13">
        <v>3525</v>
      </c>
      <c r="BN13">
        <v>3657</v>
      </c>
      <c r="BO13">
        <v>3906</v>
      </c>
      <c r="BP13">
        <v>4325</v>
      </c>
      <c r="BQ13">
        <v>4558</v>
      </c>
      <c r="BR13">
        <v>4852</v>
      </c>
      <c r="BS13">
        <v>5124</v>
      </c>
      <c r="BT13">
        <v>5509</v>
      </c>
      <c r="BU13">
        <v>5841</v>
      </c>
      <c r="BV13">
        <v>6214</v>
      </c>
      <c r="BW13">
        <v>6442</v>
      </c>
      <c r="BX13">
        <v>6945</v>
      </c>
      <c r="BY13">
        <v>7472</v>
      </c>
      <c r="BZ13">
        <v>7999</v>
      </c>
      <c r="CA13">
        <v>8504</v>
      </c>
      <c r="CB13">
        <v>8696</v>
      </c>
      <c r="CC13">
        <v>8791</v>
      </c>
      <c r="CD13">
        <v>9411</v>
      </c>
      <c r="CE13">
        <v>10244</v>
      </c>
      <c r="CF13">
        <v>11236</v>
      </c>
      <c r="CG13">
        <v>11812</v>
      </c>
      <c r="CH13">
        <v>11364</v>
      </c>
      <c r="CI13">
        <v>10412</v>
      </c>
      <c r="CJ13">
        <v>10433</v>
      </c>
      <c r="CK13">
        <v>10293</v>
      </c>
      <c r="CL13">
        <v>9431</v>
      </c>
      <c r="CM13">
        <v>9333</v>
      </c>
      <c r="CN13">
        <v>9168</v>
      </c>
      <c r="CO13">
        <v>9299</v>
      </c>
      <c r="CP13">
        <v>9766</v>
      </c>
      <c r="CQ13">
        <v>9946</v>
      </c>
      <c r="CR13">
        <v>10169</v>
      </c>
      <c r="CS13">
        <v>10050</v>
      </c>
      <c r="CT13">
        <v>10221</v>
      </c>
      <c r="CU13">
        <v>9100</v>
      </c>
      <c r="CV13">
        <v>9145</v>
      </c>
      <c r="CW13">
        <v>9674</v>
      </c>
      <c r="CX13">
        <v>10217</v>
      </c>
      <c r="CY13">
        <v>10391</v>
      </c>
      <c r="CZ13">
        <v>11338</v>
      </c>
      <c r="DA13">
        <v>11300</v>
      </c>
      <c r="DB13">
        <v>11311</v>
      </c>
      <c r="DC13">
        <v>11480</v>
      </c>
      <c r="DD13">
        <v>12193</v>
      </c>
      <c r="DE13">
        <v>13018</v>
      </c>
      <c r="DF13">
        <v>13713</v>
      </c>
      <c r="DG13">
        <v>14180</v>
      </c>
      <c r="DH13">
        <v>14442</v>
      </c>
      <c r="DI13">
        <v>13474</v>
      </c>
      <c r="DJ13">
        <v>14276</v>
      </c>
      <c r="DK13">
        <v>15210</v>
      </c>
      <c r="DL13">
        <v>15203</v>
      </c>
      <c r="DM13">
        <v>15357</v>
      </c>
      <c r="DN13">
        <v>15531</v>
      </c>
      <c r="DO13">
        <v>15766</v>
      </c>
      <c r="DP13">
        <v>15803</v>
      </c>
    </row>
    <row r="14" spans="3:120" x14ac:dyDescent="0.3">
      <c r="C14" t="s">
        <v>11</v>
      </c>
      <c r="D14">
        <v>2169</v>
      </c>
      <c r="E14">
        <v>2331</v>
      </c>
      <c r="F14">
        <v>2140</v>
      </c>
      <c r="G14">
        <v>2356</v>
      </c>
      <c r="H14">
        <v>2372</v>
      </c>
      <c r="I14">
        <v>2593</v>
      </c>
      <c r="J14">
        <v>2535</v>
      </c>
      <c r="K14">
        <v>2656</v>
      </c>
      <c r="L14">
        <v>2623</v>
      </c>
      <c r="M14">
        <v>2672</v>
      </c>
      <c r="N14">
        <v>2667</v>
      </c>
      <c r="O14">
        <v>2560</v>
      </c>
      <c r="P14">
        <v>2539</v>
      </c>
      <c r="Q14">
        <v>2385</v>
      </c>
      <c r="R14">
        <v>2390</v>
      </c>
      <c r="S14">
        <v>2355</v>
      </c>
      <c r="T14">
        <v>2536</v>
      </c>
      <c r="U14">
        <v>2645</v>
      </c>
      <c r="V14">
        <v>2748</v>
      </c>
      <c r="W14">
        <v>2857</v>
      </c>
      <c r="X14">
        <v>3039</v>
      </c>
      <c r="Y14">
        <v>3028</v>
      </c>
      <c r="Z14">
        <v>3050</v>
      </c>
      <c r="AA14">
        <v>3105</v>
      </c>
      <c r="AB14">
        <v>3005</v>
      </c>
      <c r="AC14">
        <v>3143</v>
      </c>
      <c r="AD14">
        <v>3281</v>
      </c>
      <c r="AE14">
        <v>3084</v>
      </c>
      <c r="AF14">
        <v>3053</v>
      </c>
      <c r="AG14">
        <v>2886</v>
      </c>
      <c r="AH14">
        <v>2659</v>
      </c>
      <c r="AI14">
        <v>2701</v>
      </c>
      <c r="AJ14">
        <v>2251</v>
      </c>
      <c r="AK14">
        <v>2466</v>
      </c>
      <c r="AL14">
        <v>2590</v>
      </c>
      <c r="AM14">
        <v>2738</v>
      </c>
      <c r="AN14">
        <v>2909</v>
      </c>
      <c r="AO14">
        <v>2955</v>
      </c>
      <c r="AP14">
        <v>2951</v>
      </c>
      <c r="AQ14">
        <v>3059</v>
      </c>
      <c r="AR14">
        <v>3048</v>
      </c>
      <c r="AS14">
        <v>3261</v>
      </c>
      <c r="AT14">
        <v>3354</v>
      </c>
      <c r="AU14">
        <v>3386</v>
      </c>
      <c r="AV14">
        <v>3569</v>
      </c>
      <c r="AW14">
        <v>3583</v>
      </c>
      <c r="AX14">
        <v>3720</v>
      </c>
      <c r="AY14">
        <v>3746</v>
      </c>
      <c r="AZ14">
        <v>3797</v>
      </c>
      <c r="BA14">
        <v>3900</v>
      </c>
      <c r="BB14">
        <v>4179</v>
      </c>
      <c r="BC14">
        <v>4373</v>
      </c>
      <c r="BD14">
        <v>4413</v>
      </c>
      <c r="BE14">
        <v>4289</v>
      </c>
      <c r="BF14">
        <v>4586</v>
      </c>
      <c r="BG14">
        <v>4834</v>
      </c>
      <c r="BH14">
        <v>5016</v>
      </c>
      <c r="BI14">
        <v>5241</v>
      </c>
      <c r="BJ14">
        <v>5359</v>
      </c>
      <c r="BK14">
        <v>5354</v>
      </c>
      <c r="BL14">
        <v>5624</v>
      </c>
      <c r="BM14">
        <v>5724</v>
      </c>
      <c r="BN14">
        <v>5812</v>
      </c>
      <c r="BO14">
        <v>6094</v>
      </c>
      <c r="BP14">
        <v>6614</v>
      </c>
      <c r="BQ14">
        <v>6832</v>
      </c>
      <c r="BR14">
        <v>7085</v>
      </c>
      <c r="BS14">
        <v>7301</v>
      </c>
      <c r="BT14">
        <v>7658</v>
      </c>
      <c r="BU14">
        <v>7894</v>
      </c>
      <c r="BV14">
        <v>8184</v>
      </c>
      <c r="BW14">
        <v>8230</v>
      </c>
      <c r="BX14">
        <v>8639</v>
      </c>
      <c r="BY14">
        <v>9046</v>
      </c>
      <c r="BZ14">
        <v>9289</v>
      </c>
      <c r="CA14">
        <v>9539</v>
      </c>
      <c r="CB14">
        <v>9681</v>
      </c>
      <c r="CC14">
        <v>9737</v>
      </c>
      <c r="CD14">
        <v>10348</v>
      </c>
      <c r="CE14">
        <v>11081</v>
      </c>
      <c r="CF14">
        <v>11823</v>
      </c>
      <c r="CG14">
        <v>12547</v>
      </c>
      <c r="CH14">
        <v>12193</v>
      </c>
      <c r="CI14">
        <v>11498</v>
      </c>
      <c r="CJ14">
        <v>11643</v>
      </c>
      <c r="CK14">
        <v>11652</v>
      </c>
      <c r="CL14">
        <v>11054</v>
      </c>
      <c r="CM14">
        <v>11022</v>
      </c>
      <c r="CN14">
        <v>10946</v>
      </c>
      <c r="CO14">
        <v>11183</v>
      </c>
      <c r="CP14">
        <v>11549</v>
      </c>
      <c r="CQ14">
        <v>11818</v>
      </c>
      <c r="CR14">
        <v>12017</v>
      </c>
      <c r="CS14">
        <v>12030</v>
      </c>
      <c r="CT14">
        <v>12348</v>
      </c>
      <c r="CU14">
        <v>11360</v>
      </c>
      <c r="CV14">
        <v>11766</v>
      </c>
      <c r="CW14">
        <v>12391</v>
      </c>
      <c r="CX14">
        <v>12824</v>
      </c>
      <c r="CY14">
        <v>13142</v>
      </c>
      <c r="CZ14">
        <v>13821</v>
      </c>
      <c r="DA14">
        <v>13655</v>
      </c>
      <c r="DB14">
        <v>13628</v>
      </c>
      <c r="DC14">
        <v>13674</v>
      </c>
      <c r="DD14">
        <v>14084</v>
      </c>
      <c r="DE14">
        <v>14354</v>
      </c>
      <c r="DF14">
        <v>14894</v>
      </c>
      <c r="DG14">
        <v>15181</v>
      </c>
      <c r="DH14">
        <v>15182</v>
      </c>
      <c r="DI14">
        <v>14262</v>
      </c>
      <c r="DJ14">
        <v>14820</v>
      </c>
      <c r="DK14">
        <v>15210</v>
      </c>
      <c r="DL14">
        <v>15639</v>
      </c>
      <c r="DM14">
        <v>15680</v>
      </c>
      <c r="DN14">
        <v>15856</v>
      </c>
      <c r="DO14">
        <v>16096</v>
      </c>
      <c r="DP14">
        <v>16133</v>
      </c>
    </row>
    <row r="15" spans="3:120" x14ac:dyDescent="0.3">
      <c r="C15" t="s">
        <v>20</v>
      </c>
      <c r="D15">
        <v>1442.5089741444231</v>
      </c>
      <c r="E15">
        <v>1501.3515610567154</v>
      </c>
      <c r="F15">
        <v>1457.9817020333314</v>
      </c>
      <c r="G15">
        <v>1542.5932542037588</v>
      </c>
      <c r="H15">
        <v>1599.7686272986775</v>
      </c>
      <c r="I15">
        <v>1684.4649868486258</v>
      </c>
      <c r="J15">
        <v>1728.2579601152393</v>
      </c>
      <c r="K15">
        <v>1757.4226016707978</v>
      </c>
      <c r="L15">
        <v>1808.5498216151934</v>
      </c>
      <c r="M15">
        <v>1852.4507116965785</v>
      </c>
      <c r="N15">
        <v>1908.6805330827983</v>
      </c>
      <c r="O15">
        <v>1912.4774049982882</v>
      </c>
      <c r="P15">
        <v>1974.053412362975</v>
      </c>
      <c r="Q15">
        <v>1938.8430135307465</v>
      </c>
      <c r="R15">
        <v>1776.3666726404797</v>
      </c>
      <c r="S15">
        <v>1758.632645529812</v>
      </c>
      <c r="T15">
        <v>1795.1923764051162</v>
      </c>
      <c r="U15">
        <v>1769.5161159664128</v>
      </c>
      <c r="V15">
        <v>1876.0671763224955</v>
      </c>
      <c r="W15">
        <v>1925.5224959545089</v>
      </c>
      <c r="X15">
        <v>2017.8869747774038</v>
      </c>
      <c r="Y15">
        <v>2003.2285505017212</v>
      </c>
      <c r="Z15">
        <v>2087.954382338587</v>
      </c>
      <c r="AA15">
        <v>2221.9740141102398</v>
      </c>
      <c r="AB15">
        <v>2272.5779153766771</v>
      </c>
      <c r="AC15">
        <v>2263.9275940630096</v>
      </c>
      <c r="AD15">
        <v>2323.1070451933365</v>
      </c>
      <c r="AE15">
        <v>2375.3793134691555</v>
      </c>
      <c r="AF15">
        <v>2503.5336647601171</v>
      </c>
      <c r="AG15">
        <v>2510.3339588641024</v>
      </c>
      <c r="AH15">
        <v>2346.1614032092866</v>
      </c>
      <c r="AI15">
        <v>2173.9909998324438</v>
      </c>
      <c r="AJ15">
        <v>2031.3824220770061</v>
      </c>
      <c r="AK15">
        <v>2140.7086199732212</v>
      </c>
      <c r="AL15">
        <v>2275.4049543676661</v>
      </c>
      <c r="AM15">
        <v>2359.925644223702</v>
      </c>
      <c r="AN15">
        <v>2417.8463248012963</v>
      </c>
      <c r="AO15">
        <v>2503.5496542750529</v>
      </c>
      <c r="AP15">
        <v>2515.1757486136785</v>
      </c>
      <c r="AQ15">
        <v>2550.4631765473932</v>
      </c>
      <c r="AR15">
        <v>2538.8042945346911</v>
      </c>
      <c r="AS15">
        <v>2615.3495867028737</v>
      </c>
      <c r="AT15">
        <v>2573.5781775746377</v>
      </c>
      <c r="AU15">
        <v>2593.3518125897263</v>
      </c>
      <c r="AV15">
        <v>2742.2992276736341</v>
      </c>
      <c r="AW15">
        <v>2707.3310545902336</v>
      </c>
      <c r="AX15">
        <v>2874.9869228999664</v>
      </c>
      <c r="AY15">
        <v>2955.1438129403123</v>
      </c>
      <c r="AZ15">
        <v>3071.7170118667814</v>
      </c>
      <c r="BA15">
        <v>3086.7411431348482</v>
      </c>
      <c r="BB15">
        <v>3124.1365216292224</v>
      </c>
      <c r="BC15">
        <v>3133.8964520468962</v>
      </c>
      <c r="BD15">
        <v>3084.3268079501918</v>
      </c>
      <c r="BE15">
        <v>3149.4613473963304</v>
      </c>
      <c r="BF15">
        <v>3289.6555041221545</v>
      </c>
      <c r="BG15">
        <v>3403.4416434463542</v>
      </c>
      <c r="BH15">
        <v>3400.7693107565979</v>
      </c>
      <c r="BI15">
        <v>3515.4763280990064</v>
      </c>
      <c r="BJ15">
        <v>3642.6396671254688</v>
      </c>
      <c r="BK15">
        <v>3526.0900677604523</v>
      </c>
      <c r="BL15">
        <v>3664.0001917430641</v>
      </c>
      <c r="BM15">
        <v>3829.1700601802495</v>
      </c>
      <c r="BN15">
        <v>3932.8297343227782</v>
      </c>
      <c r="BO15">
        <v>3933.0939851695148</v>
      </c>
      <c r="BP15">
        <v>4140.2109806611334</v>
      </c>
      <c r="BQ15">
        <v>4260.3867354066533</v>
      </c>
      <c r="BR15">
        <v>4411.5457354194568</v>
      </c>
      <c r="BS15">
        <v>4550.6257630232512</v>
      </c>
      <c r="BT15">
        <v>4754.4346393914038</v>
      </c>
      <c r="BU15">
        <v>4970.140312096064</v>
      </c>
      <c r="BV15">
        <v>5270.9540041142691</v>
      </c>
      <c r="BW15">
        <v>5564.6169458977702</v>
      </c>
      <c r="BX15">
        <v>5862.7701661146848</v>
      </c>
      <c r="BY15">
        <v>6254.2767711373344</v>
      </c>
      <c r="BZ15">
        <v>6581.07244330497</v>
      </c>
      <c r="CA15">
        <v>6701.6681853552727</v>
      </c>
      <c r="CB15">
        <v>6861.2371010564957</v>
      </c>
      <c r="CC15">
        <v>6969.8709843861307</v>
      </c>
      <c r="CD15">
        <v>7109.9157570531916</v>
      </c>
      <c r="CE15">
        <v>7522.5973150408527</v>
      </c>
      <c r="CF15">
        <v>7760.3869860670466</v>
      </c>
      <c r="CG15">
        <v>7840.635865717536</v>
      </c>
      <c r="CH15">
        <v>7619.2889727425782</v>
      </c>
      <c r="CI15">
        <v>7264.5505627819384</v>
      </c>
      <c r="CJ15">
        <v>7311.6356582751387</v>
      </c>
      <c r="CK15">
        <v>7235.2206088371659</v>
      </c>
      <c r="CL15">
        <v>7445.3017568896075</v>
      </c>
      <c r="CM15">
        <v>7491.248275862069</v>
      </c>
      <c r="CN15">
        <v>7382.999917653804</v>
      </c>
      <c r="CO15">
        <v>7314.6700903468382</v>
      </c>
      <c r="CP15">
        <v>7352.363898727921</v>
      </c>
      <c r="CQ15">
        <v>7628.076674212658</v>
      </c>
      <c r="CR15">
        <v>7913.1892075531778</v>
      </c>
      <c r="CS15">
        <v>8169.0974877773178</v>
      </c>
      <c r="CT15">
        <v>8675.8315499114942</v>
      </c>
      <c r="CU15">
        <v>8885.0592915699763</v>
      </c>
      <c r="CV15">
        <v>9607.2461867236543</v>
      </c>
      <c r="CW15">
        <v>9633.2138383332895</v>
      </c>
      <c r="CX15">
        <v>9501.1582854144908</v>
      </c>
      <c r="CY15">
        <v>9190.0660217065397</v>
      </c>
      <c r="CZ15">
        <v>9440.8723656593756</v>
      </c>
      <c r="DA15">
        <v>9260.6389970642867</v>
      </c>
      <c r="DB15">
        <v>9082.614062677163</v>
      </c>
      <c r="DC15">
        <v>9171.4869422743104</v>
      </c>
      <c r="DD15">
        <v>9679.0382421505674</v>
      </c>
      <c r="DE15">
        <v>10245.888719762355</v>
      </c>
      <c r="DF15">
        <v>11022.092883785906</v>
      </c>
      <c r="DG15">
        <v>11851.849730556958</v>
      </c>
      <c r="DH15">
        <v>12597.11703395015</v>
      </c>
      <c r="DI15">
        <v>12397.859140834147</v>
      </c>
      <c r="DJ15">
        <v>13773.309734632785</v>
      </c>
      <c r="DK15">
        <v>14999.108524610614</v>
      </c>
      <c r="DL15">
        <v>15025.930786415753</v>
      </c>
      <c r="DM15">
        <v>15224.806719532464</v>
      </c>
      <c r="DN15">
        <v>15196.398307522913</v>
      </c>
      <c r="DO15">
        <v>15580.376752051025</v>
      </c>
      <c r="DP15">
        <v>14729.576315498845</v>
      </c>
    </row>
    <row r="16" spans="3:120" x14ac:dyDescent="0.3">
      <c r="C16" t="s">
        <v>24</v>
      </c>
      <c r="D16">
        <v>1964.0811438373357</v>
      </c>
      <c r="E16">
        <v>2055.7544594289466</v>
      </c>
      <c r="F16">
        <v>1990.7920520726277</v>
      </c>
      <c r="G16">
        <v>2097.8064688427298</v>
      </c>
      <c r="H16">
        <v>2158.6427364700858</v>
      </c>
      <c r="I16">
        <v>2267.1909998856404</v>
      </c>
      <c r="J16">
        <v>2324.6917910726979</v>
      </c>
      <c r="K16">
        <v>2364.2663545396126</v>
      </c>
      <c r="L16">
        <v>2407.5482359724674</v>
      </c>
      <c r="M16">
        <v>2468.1262487843692</v>
      </c>
      <c r="N16">
        <v>2523.3339596708247</v>
      </c>
      <c r="O16">
        <v>2534.8079253680248</v>
      </c>
      <c r="P16">
        <v>2589.9757522690152</v>
      </c>
      <c r="Q16">
        <v>2538.6856792699691</v>
      </c>
      <c r="R16">
        <v>2354.2140797341112</v>
      </c>
      <c r="S16">
        <v>2339.1033791155896</v>
      </c>
      <c r="T16">
        <v>2401.5952791260215</v>
      </c>
      <c r="U16">
        <v>2396.7821345671509</v>
      </c>
      <c r="V16">
        <v>2501.7896134598263</v>
      </c>
      <c r="W16">
        <v>2584.5963583019525</v>
      </c>
      <c r="X16">
        <v>2713.8633453440934</v>
      </c>
      <c r="Y16">
        <v>2694.4830293708342</v>
      </c>
      <c r="Z16">
        <v>2801.7803519650906</v>
      </c>
      <c r="AA16">
        <v>2961.8539224780056</v>
      </c>
      <c r="AB16">
        <v>3005.4448022015822</v>
      </c>
      <c r="AC16">
        <v>3002.1411720298197</v>
      </c>
      <c r="AD16">
        <v>3079.1902717412845</v>
      </c>
      <c r="AE16">
        <v>3133.6697170519556</v>
      </c>
      <c r="AF16">
        <v>3302.6412474160124</v>
      </c>
      <c r="AG16">
        <v>3298.3674889703598</v>
      </c>
      <c r="AH16">
        <v>3068.8080890601377</v>
      </c>
      <c r="AI16">
        <v>2866.2218086506928</v>
      </c>
      <c r="AJ16">
        <v>2682.6028277937098</v>
      </c>
      <c r="AK16">
        <v>2839.8440371208276</v>
      </c>
      <c r="AL16">
        <v>3021.0159968255766</v>
      </c>
      <c r="AM16">
        <v>3132.3203968907992</v>
      </c>
      <c r="AN16">
        <v>3235.7111624444397</v>
      </c>
      <c r="AO16">
        <v>3333.9354897680469</v>
      </c>
      <c r="AP16">
        <v>3356.0833482968051</v>
      </c>
      <c r="AQ16">
        <v>3396.2847224381094</v>
      </c>
      <c r="AR16">
        <v>3379.6965446389518</v>
      </c>
      <c r="AS16">
        <v>3490.1353784329522</v>
      </c>
      <c r="AT16">
        <v>3426.0789555577167</v>
      </c>
      <c r="AU16">
        <v>3493.0693566328519</v>
      </c>
      <c r="AV16">
        <v>3673.6840525293455</v>
      </c>
      <c r="AW16">
        <v>3646.2646390380382</v>
      </c>
      <c r="AX16">
        <v>3871.4804285891241</v>
      </c>
      <c r="AY16">
        <v>3959.1995072827071</v>
      </c>
      <c r="AZ16">
        <v>4122.7794686112657</v>
      </c>
      <c r="BA16">
        <v>4178.7098836107843</v>
      </c>
      <c r="BB16">
        <v>4263.8590387714476</v>
      </c>
      <c r="BC16">
        <v>4371.8460580434366</v>
      </c>
      <c r="BD16">
        <v>4366.9818980483715</v>
      </c>
      <c r="BE16">
        <v>4434.3606459460834</v>
      </c>
      <c r="BF16">
        <v>4584.0955857854779</v>
      </c>
      <c r="BG16">
        <v>4787.8234819433328</v>
      </c>
      <c r="BH16">
        <v>4837.1713716440136</v>
      </c>
      <c r="BI16">
        <v>5012.3979958638593</v>
      </c>
      <c r="BJ16">
        <v>5193.3890027084117</v>
      </c>
      <c r="BK16">
        <v>5173.5229146242964</v>
      </c>
      <c r="BL16">
        <v>5457.2466714602433</v>
      </c>
      <c r="BM16">
        <v>5671.6332733278568</v>
      </c>
      <c r="BN16">
        <v>5739.0732113521781</v>
      </c>
      <c r="BO16">
        <v>5718.0612886876233</v>
      </c>
      <c r="BP16">
        <v>5962.9443304272345</v>
      </c>
      <c r="BQ16">
        <v>6096.1565624446139</v>
      </c>
      <c r="BR16">
        <v>6266.5131397378136</v>
      </c>
      <c r="BS16">
        <v>6359.3884208134959</v>
      </c>
      <c r="BT16">
        <v>6621.0525356569242</v>
      </c>
      <c r="BU16">
        <v>6934.1651851782472</v>
      </c>
      <c r="BV16">
        <v>7270.4319161455414</v>
      </c>
      <c r="BW16">
        <v>7582.1980503460572</v>
      </c>
      <c r="BX16">
        <v>7967.2262185500513</v>
      </c>
      <c r="BY16">
        <v>8480.3812544939301</v>
      </c>
      <c r="BZ16">
        <v>8822.5756821362666</v>
      </c>
      <c r="CA16">
        <v>8920.3086553154772</v>
      </c>
      <c r="CB16">
        <v>9224.0471641626427</v>
      </c>
      <c r="CC16">
        <v>9417.3690148437654</v>
      </c>
      <c r="CD16">
        <v>9626.9739823561977</v>
      </c>
      <c r="CE16">
        <v>10118.557478818942</v>
      </c>
      <c r="CF16">
        <v>10635.829185377781</v>
      </c>
      <c r="CG16">
        <v>10417.45681538803</v>
      </c>
      <c r="CH16">
        <v>10117.972067770001</v>
      </c>
      <c r="CI16">
        <v>9658.5225803408703</v>
      </c>
      <c r="CJ16">
        <v>9861.8963413024248</v>
      </c>
      <c r="CK16">
        <v>10011.509028377675</v>
      </c>
      <c r="CL16">
        <v>10243.397577141408</v>
      </c>
      <c r="CM16">
        <v>10384.226616087808</v>
      </c>
      <c r="CN16">
        <v>10207.552167839845</v>
      </c>
      <c r="CO16">
        <v>10213.580174586734</v>
      </c>
      <c r="CP16">
        <v>10002.761405759069</v>
      </c>
      <c r="CQ16">
        <v>10161.559736208326</v>
      </c>
      <c r="CR16">
        <v>10269.356015420219</v>
      </c>
      <c r="CS16">
        <v>10536.131820368526</v>
      </c>
      <c r="CT16">
        <v>10945.962912900926</v>
      </c>
      <c r="CU16">
        <v>10849.090017675508</v>
      </c>
      <c r="CV16">
        <v>11079.844928542807</v>
      </c>
      <c r="CW16">
        <v>11488.627621355388</v>
      </c>
      <c r="CX16">
        <v>11575.357926477693</v>
      </c>
      <c r="CY16">
        <v>11474.877105623968</v>
      </c>
      <c r="CZ16">
        <v>11785.54523707169</v>
      </c>
      <c r="DA16">
        <v>11671.694144049687</v>
      </c>
      <c r="DB16">
        <v>11613.543665485164</v>
      </c>
      <c r="DC16">
        <v>11756.315586252565</v>
      </c>
      <c r="DD16">
        <v>12269.294396716603</v>
      </c>
      <c r="DE16">
        <v>12635.66266074618</v>
      </c>
      <c r="DF16">
        <v>13142.751889707853</v>
      </c>
      <c r="DG16">
        <v>13740.143950265257</v>
      </c>
      <c r="DH16">
        <v>14119.214576807555</v>
      </c>
      <c r="DI16">
        <v>13690.656686204537</v>
      </c>
      <c r="DJ16">
        <v>14484.694685903351</v>
      </c>
      <c r="DK16">
        <v>14999.108524610614</v>
      </c>
      <c r="DL16">
        <v>15239.561182700132</v>
      </c>
      <c r="DM16">
        <v>15523.194029557382</v>
      </c>
      <c r="DN16">
        <v>15543.815564559218</v>
      </c>
      <c r="DO16">
        <v>15937.552627969379</v>
      </c>
      <c r="DP16">
        <v>15062.521331724887</v>
      </c>
    </row>
    <row r="17" spans="3:120" x14ac:dyDescent="0.3">
      <c r="C17" t="s">
        <v>25</v>
      </c>
      <c r="D17">
        <v>606</v>
      </c>
      <c r="E17">
        <v>652</v>
      </c>
      <c r="F17">
        <v>638</v>
      </c>
      <c r="G17">
        <v>637</v>
      </c>
      <c r="H17">
        <v>636</v>
      </c>
      <c r="I17">
        <v>641</v>
      </c>
      <c r="J17">
        <v>688</v>
      </c>
      <c r="K17">
        <v>674</v>
      </c>
      <c r="L17">
        <v>655</v>
      </c>
      <c r="M17">
        <v>693</v>
      </c>
      <c r="N17">
        <v>686</v>
      </c>
      <c r="O17">
        <v>746</v>
      </c>
      <c r="P17">
        <v>722</v>
      </c>
      <c r="Q17">
        <v>724</v>
      </c>
      <c r="R17">
        <v>696</v>
      </c>
      <c r="S17">
        <v>712</v>
      </c>
      <c r="T17">
        <v>718</v>
      </c>
      <c r="U17">
        <v>751</v>
      </c>
      <c r="V17">
        <v>721</v>
      </c>
      <c r="W17">
        <v>799</v>
      </c>
      <c r="X17">
        <v>860</v>
      </c>
      <c r="Y17">
        <v>860</v>
      </c>
      <c r="Z17">
        <v>901</v>
      </c>
      <c r="AA17">
        <v>933</v>
      </c>
      <c r="AB17">
        <v>914</v>
      </c>
      <c r="AC17">
        <v>899</v>
      </c>
      <c r="AD17">
        <v>900</v>
      </c>
      <c r="AE17">
        <v>946</v>
      </c>
      <c r="AF17">
        <v>1034</v>
      </c>
      <c r="AG17">
        <v>1015</v>
      </c>
      <c r="AH17">
        <v>936</v>
      </c>
      <c r="AI17">
        <v>896</v>
      </c>
      <c r="AJ17">
        <v>909</v>
      </c>
      <c r="AK17">
        <v>960</v>
      </c>
      <c r="AL17">
        <v>1020</v>
      </c>
      <c r="AM17">
        <v>1026</v>
      </c>
      <c r="AN17">
        <v>1102</v>
      </c>
      <c r="AO17">
        <v>1116</v>
      </c>
      <c r="AP17">
        <v>1139</v>
      </c>
      <c r="AQ17">
        <v>1127</v>
      </c>
      <c r="AR17">
        <v>1115</v>
      </c>
      <c r="AS17">
        <v>1167</v>
      </c>
      <c r="AT17">
        <v>1097</v>
      </c>
      <c r="AU17">
        <v>1221</v>
      </c>
      <c r="AV17">
        <v>1237</v>
      </c>
      <c r="AW17">
        <v>1241</v>
      </c>
      <c r="AX17">
        <v>1340</v>
      </c>
      <c r="AY17">
        <v>1355</v>
      </c>
      <c r="AZ17">
        <v>1452</v>
      </c>
      <c r="BA17">
        <v>1527</v>
      </c>
      <c r="BB17">
        <v>1549</v>
      </c>
      <c r="BC17">
        <v>1544</v>
      </c>
      <c r="BD17">
        <v>1632</v>
      </c>
      <c r="BE17">
        <v>1660</v>
      </c>
      <c r="BF17">
        <v>1747</v>
      </c>
      <c r="BG17">
        <v>1856</v>
      </c>
      <c r="BH17">
        <v>1849</v>
      </c>
      <c r="BI17">
        <v>1913</v>
      </c>
      <c r="BJ17">
        <v>2059</v>
      </c>
      <c r="BK17">
        <v>2124</v>
      </c>
      <c r="BL17">
        <v>2280</v>
      </c>
      <c r="BM17">
        <v>2442</v>
      </c>
      <c r="BN17">
        <v>2559</v>
      </c>
      <c r="BO17">
        <v>2519</v>
      </c>
      <c r="BP17">
        <v>2527</v>
      </c>
      <c r="BQ17">
        <v>2509</v>
      </c>
      <c r="BR17">
        <v>2626</v>
      </c>
      <c r="BS17">
        <v>2738</v>
      </c>
      <c r="BT17">
        <v>2912</v>
      </c>
      <c r="BU17">
        <v>2966</v>
      </c>
      <c r="BV17">
        <v>3275</v>
      </c>
      <c r="BW17">
        <v>3576</v>
      </c>
      <c r="BX17">
        <v>3899</v>
      </c>
      <c r="BY17">
        <v>4291</v>
      </c>
      <c r="BZ17">
        <v>4540</v>
      </c>
      <c r="CA17">
        <v>4639</v>
      </c>
      <c r="CB17">
        <v>4904</v>
      </c>
      <c r="CC17">
        <v>4903</v>
      </c>
      <c r="CD17">
        <v>4976</v>
      </c>
      <c r="CE17">
        <v>5184</v>
      </c>
      <c r="CF17">
        <v>5052</v>
      </c>
      <c r="CG17">
        <v>5133</v>
      </c>
      <c r="CH17">
        <v>5162</v>
      </c>
      <c r="CI17">
        <v>4987</v>
      </c>
      <c r="CJ17">
        <v>5041</v>
      </c>
      <c r="CK17">
        <v>5207</v>
      </c>
      <c r="CL17">
        <v>5835</v>
      </c>
      <c r="CM17">
        <v>5880</v>
      </c>
      <c r="CN17">
        <v>5792</v>
      </c>
      <c r="CO17">
        <v>5832</v>
      </c>
      <c r="CP17">
        <v>5647</v>
      </c>
      <c r="CQ17">
        <v>5901</v>
      </c>
      <c r="CR17">
        <v>5999</v>
      </c>
      <c r="CS17">
        <v>6359</v>
      </c>
      <c r="CT17">
        <v>7051</v>
      </c>
      <c r="CU17">
        <v>8073</v>
      </c>
      <c r="CV17">
        <v>9500</v>
      </c>
      <c r="CW17">
        <v>9121</v>
      </c>
      <c r="CX17">
        <v>8661</v>
      </c>
      <c r="CY17">
        <v>8279</v>
      </c>
      <c r="CZ17">
        <v>8316</v>
      </c>
      <c r="DA17">
        <v>8188</v>
      </c>
      <c r="DB17">
        <v>8190</v>
      </c>
      <c r="DC17">
        <v>8038</v>
      </c>
      <c r="DD17">
        <v>8365</v>
      </c>
      <c r="DE17">
        <v>8639</v>
      </c>
      <c r="DF17">
        <v>9324</v>
      </c>
      <c r="DG17">
        <v>10264</v>
      </c>
      <c r="DH17">
        <v>11352</v>
      </c>
      <c r="DI17">
        <v>11700</v>
      </c>
      <c r="DJ17">
        <v>13418</v>
      </c>
      <c r="DK17">
        <v>14831</v>
      </c>
      <c r="DL17">
        <v>14702</v>
      </c>
      <c r="DM17">
        <v>14943</v>
      </c>
      <c r="DN17">
        <v>14825</v>
      </c>
      <c r="DO17">
        <v>15377</v>
      </c>
      <c r="DP17">
        <v>13479</v>
      </c>
    </row>
    <row r="18" spans="3:120" x14ac:dyDescent="0.3">
      <c r="C18" t="s">
        <v>26</v>
      </c>
      <c r="D18">
        <v>1133</v>
      </c>
      <c r="E18">
        <v>1218</v>
      </c>
      <c r="F18">
        <v>1193</v>
      </c>
      <c r="G18">
        <v>1192</v>
      </c>
      <c r="H18">
        <v>1190</v>
      </c>
      <c r="I18">
        <v>1199</v>
      </c>
      <c r="J18">
        <v>1286</v>
      </c>
      <c r="K18">
        <v>1261</v>
      </c>
      <c r="L18">
        <v>1225</v>
      </c>
      <c r="M18">
        <v>1296</v>
      </c>
      <c r="N18">
        <v>1283</v>
      </c>
      <c r="O18">
        <v>1395</v>
      </c>
      <c r="P18">
        <v>1351</v>
      </c>
      <c r="Q18">
        <v>1354</v>
      </c>
      <c r="R18">
        <v>1302</v>
      </c>
      <c r="S18">
        <v>1332</v>
      </c>
      <c r="T18">
        <v>1342</v>
      </c>
      <c r="U18">
        <v>1405</v>
      </c>
      <c r="V18">
        <v>1348</v>
      </c>
      <c r="W18">
        <v>1494</v>
      </c>
      <c r="X18">
        <v>1608</v>
      </c>
      <c r="Y18">
        <v>1608</v>
      </c>
      <c r="Z18">
        <v>1684</v>
      </c>
      <c r="AA18">
        <v>1745</v>
      </c>
      <c r="AB18">
        <v>1709</v>
      </c>
      <c r="AC18">
        <v>1682</v>
      </c>
      <c r="AD18">
        <v>1683</v>
      </c>
      <c r="AE18">
        <v>1769</v>
      </c>
      <c r="AF18">
        <v>1933</v>
      </c>
      <c r="AG18">
        <v>1899</v>
      </c>
      <c r="AH18">
        <v>1750</v>
      </c>
      <c r="AI18">
        <v>1676</v>
      </c>
      <c r="AJ18">
        <v>1700</v>
      </c>
      <c r="AK18">
        <v>1796</v>
      </c>
      <c r="AL18">
        <v>1907</v>
      </c>
      <c r="AM18">
        <v>1920</v>
      </c>
      <c r="AN18">
        <v>2062</v>
      </c>
      <c r="AO18">
        <v>2086</v>
      </c>
      <c r="AP18">
        <v>2130</v>
      </c>
      <c r="AQ18">
        <v>2108</v>
      </c>
      <c r="AR18">
        <v>2086</v>
      </c>
      <c r="AS18">
        <v>2182</v>
      </c>
      <c r="AT18">
        <v>2052</v>
      </c>
      <c r="AU18">
        <v>2284</v>
      </c>
      <c r="AV18">
        <v>2314</v>
      </c>
      <c r="AW18">
        <v>2320</v>
      </c>
      <c r="AX18">
        <v>2506</v>
      </c>
      <c r="AY18">
        <v>2534</v>
      </c>
      <c r="AZ18">
        <v>2715</v>
      </c>
      <c r="BA18">
        <v>2856</v>
      </c>
      <c r="BB18">
        <v>2898</v>
      </c>
      <c r="BC18">
        <v>2954</v>
      </c>
      <c r="BD18">
        <v>3080</v>
      </c>
      <c r="BE18">
        <v>3132</v>
      </c>
      <c r="BF18">
        <v>3280</v>
      </c>
      <c r="BG18">
        <v>3465</v>
      </c>
      <c r="BH18">
        <v>3462</v>
      </c>
      <c r="BI18">
        <v>3619</v>
      </c>
      <c r="BJ18">
        <v>3892</v>
      </c>
      <c r="BK18">
        <v>4148</v>
      </c>
      <c r="BL18">
        <v>4404</v>
      </c>
      <c r="BM18">
        <v>4644</v>
      </c>
      <c r="BN18">
        <v>4807</v>
      </c>
      <c r="BO18">
        <v>4695</v>
      </c>
      <c r="BP18">
        <v>4713</v>
      </c>
      <c r="BQ18">
        <v>4686</v>
      </c>
      <c r="BR18">
        <v>4855</v>
      </c>
      <c r="BS18">
        <v>4916</v>
      </c>
      <c r="BT18">
        <v>5248</v>
      </c>
      <c r="BU18">
        <v>5589</v>
      </c>
      <c r="BV18">
        <v>6005</v>
      </c>
      <c r="BW18">
        <v>6510</v>
      </c>
      <c r="BX18">
        <v>7099</v>
      </c>
      <c r="BY18">
        <v>7885</v>
      </c>
      <c r="BZ18">
        <v>8313</v>
      </c>
      <c r="CA18">
        <v>8526</v>
      </c>
      <c r="CB18">
        <v>9171</v>
      </c>
      <c r="CC18">
        <v>9391</v>
      </c>
      <c r="CD18">
        <v>9619</v>
      </c>
      <c r="CE18">
        <v>10022</v>
      </c>
      <c r="CF18">
        <v>10687</v>
      </c>
      <c r="CG18">
        <v>9986</v>
      </c>
      <c r="CH18">
        <v>9829</v>
      </c>
      <c r="CI18">
        <v>9332</v>
      </c>
      <c r="CJ18">
        <v>9636</v>
      </c>
      <c r="CK18">
        <v>10185</v>
      </c>
      <c r="CL18">
        <v>10729</v>
      </c>
      <c r="CM18">
        <v>10885</v>
      </c>
      <c r="CN18">
        <v>10662</v>
      </c>
      <c r="CO18">
        <v>10797</v>
      </c>
      <c r="CP18">
        <v>10161</v>
      </c>
      <c r="CQ18">
        <v>10094</v>
      </c>
      <c r="CR18">
        <v>9876</v>
      </c>
      <c r="CS18">
        <v>10197</v>
      </c>
      <c r="CT18">
        <v>10625</v>
      </c>
      <c r="CU18">
        <v>10905</v>
      </c>
      <c r="CV18">
        <v>10979</v>
      </c>
      <c r="CW18">
        <v>11184</v>
      </c>
      <c r="CX18">
        <v>11057</v>
      </c>
      <c r="CY18">
        <v>10948</v>
      </c>
      <c r="CZ18">
        <v>11263</v>
      </c>
      <c r="DA18">
        <v>11260</v>
      </c>
      <c r="DB18">
        <v>11448</v>
      </c>
      <c r="DC18">
        <v>11428</v>
      </c>
      <c r="DD18">
        <v>11937</v>
      </c>
      <c r="DE18">
        <v>12174</v>
      </c>
      <c r="DF18">
        <v>12515</v>
      </c>
      <c r="DG18">
        <v>13132</v>
      </c>
      <c r="DH18">
        <v>13660</v>
      </c>
      <c r="DI18">
        <v>13510</v>
      </c>
      <c r="DJ18">
        <v>14392</v>
      </c>
      <c r="DK18">
        <v>14831</v>
      </c>
      <c r="DL18">
        <v>14985</v>
      </c>
      <c r="DM18">
        <v>15306</v>
      </c>
      <c r="DN18">
        <v>15258</v>
      </c>
      <c r="DO18">
        <v>15826</v>
      </c>
      <c r="DP18">
        <v>13873</v>
      </c>
    </row>
    <row r="21" spans="3:120" x14ac:dyDescent="0.3">
      <c r="D21">
        <f>+D5</f>
        <v>1900</v>
      </c>
      <c r="E21">
        <f t="shared" ref="E21:BP21" si="0">+E5</f>
        <v>1901</v>
      </c>
      <c r="F21">
        <f t="shared" si="0"/>
        <v>1902</v>
      </c>
      <c r="G21">
        <f t="shared" si="0"/>
        <v>1903</v>
      </c>
      <c r="H21">
        <f t="shared" si="0"/>
        <v>1904</v>
      </c>
      <c r="I21">
        <f t="shared" si="0"/>
        <v>1905</v>
      </c>
      <c r="J21">
        <f t="shared" si="0"/>
        <v>1906</v>
      </c>
      <c r="K21">
        <f t="shared" si="0"/>
        <v>1907</v>
      </c>
      <c r="L21">
        <f t="shared" si="0"/>
        <v>1908</v>
      </c>
      <c r="M21">
        <f t="shared" si="0"/>
        <v>1909</v>
      </c>
      <c r="N21">
        <f t="shared" si="0"/>
        <v>1910</v>
      </c>
      <c r="O21">
        <f t="shared" si="0"/>
        <v>1911</v>
      </c>
      <c r="P21">
        <f t="shared" si="0"/>
        <v>1912</v>
      </c>
      <c r="Q21">
        <f t="shared" si="0"/>
        <v>1913</v>
      </c>
      <c r="R21">
        <f t="shared" si="0"/>
        <v>1914</v>
      </c>
      <c r="S21">
        <f t="shared" si="0"/>
        <v>1915</v>
      </c>
      <c r="T21">
        <f t="shared" si="0"/>
        <v>1916</v>
      </c>
      <c r="U21">
        <f t="shared" si="0"/>
        <v>1917</v>
      </c>
      <c r="V21">
        <f t="shared" si="0"/>
        <v>1918</v>
      </c>
      <c r="W21">
        <f t="shared" si="0"/>
        <v>1919</v>
      </c>
      <c r="X21">
        <f t="shared" si="0"/>
        <v>1920</v>
      </c>
      <c r="Y21">
        <f t="shared" si="0"/>
        <v>1921</v>
      </c>
      <c r="Z21">
        <f t="shared" si="0"/>
        <v>1922</v>
      </c>
      <c r="AA21">
        <f t="shared" si="0"/>
        <v>1923</v>
      </c>
      <c r="AB21">
        <f t="shared" si="0"/>
        <v>1924</v>
      </c>
      <c r="AC21">
        <f t="shared" si="0"/>
        <v>1925</v>
      </c>
      <c r="AD21">
        <f t="shared" si="0"/>
        <v>1926</v>
      </c>
      <c r="AE21">
        <f t="shared" si="0"/>
        <v>1927</v>
      </c>
      <c r="AF21">
        <f t="shared" si="0"/>
        <v>1928</v>
      </c>
      <c r="AG21">
        <f t="shared" si="0"/>
        <v>1929</v>
      </c>
      <c r="AH21">
        <f t="shared" si="0"/>
        <v>1930</v>
      </c>
      <c r="AI21">
        <f t="shared" si="0"/>
        <v>1931</v>
      </c>
      <c r="AJ21">
        <f t="shared" si="0"/>
        <v>1932</v>
      </c>
      <c r="AK21">
        <f t="shared" si="0"/>
        <v>1933</v>
      </c>
      <c r="AL21">
        <f t="shared" si="0"/>
        <v>1934</v>
      </c>
      <c r="AM21">
        <f t="shared" si="0"/>
        <v>1935</v>
      </c>
      <c r="AN21">
        <f t="shared" si="0"/>
        <v>1936</v>
      </c>
      <c r="AO21">
        <f t="shared" si="0"/>
        <v>1937</v>
      </c>
      <c r="AP21">
        <f t="shared" si="0"/>
        <v>1938</v>
      </c>
      <c r="AQ21">
        <f t="shared" si="0"/>
        <v>1939</v>
      </c>
      <c r="AR21">
        <f t="shared" si="0"/>
        <v>1940</v>
      </c>
      <c r="AS21">
        <f t="shared" si="0"/>
        <v>1941</v>
      </c>
      <c r="AT21">
        <f t="shared" si="0"/>
        <v>1942</v>
      </c>
      <c r="AU21">
        <f t="shared" si="0"/>
        <v>1943</v>
      </c>
      <c r="AV21">
        <f t="shared" si="0"/>
        <v>1944</v>
      </c>
      <c r="AW21">
        <f t="shared" si="0"/>
        <v>1945</v>
      </c>
      <c r="AX21">
        <f t="shared" si="0"/>
        <v>1946</v>
      </c>
      <c r="AY21">
        <f t="shared" si="0"/>
        <v>1947</v>
      </c>
      <c r="AZ21">
        <f t="shared" si="0"/>
        <v>1948</v>
      </c>
      <c r="BA21">
        <f t="shared" si="0"/>
        <v>1949</v>
      </c>
      <c r="BB21">
        <f t="shared" si="0"/>
        <v>1950</v>
      </c>
      <c r="BC21">
        <f t="shared" si="0"/>
        <v>1951</v>
      </c>
      <c r="BD21">
        <f t="shared" si="0"/>
        <v>1952</v>
      </c>
      <c r="BE21">
        <f t="shared" si="0"/>
        <v>1953</v>
      </c>
      <c r="BF21">
        <f t="shared" si="0"/>
        <v>1954</v>
      </c>
      <c r="BG21">
        <f t="shared" si="0"/>
        <v>1955</v>
      </c>
      <c r="BH21">
        <f t="shared" si="0"/>
        <v>1956</v>
      </c>
      <c r="BI21">
        <f t="shared" si="0"/>
        <v>1957</v>
      </c>
      <c r="BJ21">
        <f t="shared" si="0"/>
        <v>1958</v>
      </c>
      <c r="BK21">
        <f t="shared" si="0"/>
        <v>1959</v>
      </c>
      <c r="BL21">
        <f t="shared" si="0"/>
        <v>1960</v>
      </c>
      <c r="BM21">
        <f t="shared" si="0"/>
        <v>1961</v>
      </c>
      <c r="BN21">
        <f t="shared" si="0"/>
        <v>1962</v>
      </c>
      <c r="BO21">
        <f t="shared" si="0"/>
        <v>1963</v>
      </c>
      <c r="BP21">
        <f t="shared" si="0"/>
        <v>1964</v>
      </c>
      <c r="BQ21">
        <f t="shared" ref="BQ21:DP21" si="1">+BQ5</f>
        <v>1965</v>
      </c>
      <c r="BR21">
        <f t="shared" si="1"/>
        <v>1966</v>
      </c>
      <c r="BS21">
        <f t="shared" si="1"/>
        <v>1967</v>
      </c>
      <c r="BT21">
        <f t="shared" si="1"/>
        <v>1968</v>
      </c>
      <c r="BU21">
        <f t="shared" si="1"/>
        <v>1969</v>
      </c>
      <c r="BV21">
        <f t="shared" si="1"/>
        <v>1970</v>
      </c>
      <c r="BW21">
        <f t="shared" si="1"/>
        <v>1971</v>
      </c>
      <c r="BX21">
        <f t="shared" si="1"/>
        <v>1972</v>
      </c>
      <c r="BY21">
        <f t="shared" si="1"/>
        <v>1973</v>
      </c>
      <c r="BZ21">
        <f t="shared" si="1"/>
        <v>1974</v>
      </c>
      <c r="CA21">
        <f t="shared" si="1"/>
        <v>1975</v>
      </c>
      <c r="CB21">
        <f t="shared" si="1"/>
        <v>1976</v>
      </c>
      <c r="CC21">
        <f t="shared" si="1"/>
        <v>1977</v>
      </c>
      <c r="CD21">
        <f t="shared" si="1"/>
        <v>1978</v>
      </c>
      <c r="CE21">
        <f t="shared" si="1"/>
        <v>1979</v>
      </c>
      <c r="CF21">
        <f t="shared" si="1"/>
        <v>1980</v>
      </c>
      <c r="CG21">
        <f t="shared" si="1"/>
        <v>1981</v>
      </c>
      <c r="CH21">
        <f t="shared" si="1"/>
        <v>1982</v>
      </c>
      <c r="CI21">
        <f t="shared" si="1"/>
        <v>1983</v>
      </c>
      <c r="CJ21">
        <f t="shared" si="1"/>
        <v>1984</v>
      </c>
      <c r="CK21">
        <f t="shared" si="1"/>
        <v>1985</v>
      </c>
      <c r="CL21">
        <f t="shared" si="1"/>
        <v>1986</v>
      </c>
      <c r="CM21">
        <f t="shared" si="1"/>
        <v>1987</v>
      </c>
      <c r="CN21">
        <f t="shared" si="1"/>
        <v>1988</v>
      </c>
      <c r="CO21">
        <f t="shared" si="1"/>
        <v>1989</v>
      </c>
      <c r="CP21">
        <f t="shared" si="1"/>
        <v>1990</v>
      </c>
      <c r="CQ21">
        <f t="shared" si="1"/>
        <v>1991</v>
      </c>
      <c r="CR21">
        <f t="shared" si="1"/>
        <v>1992</v>
      </c>
      <c r="CS21">
        <f t="shared" si="1"/>
        <v>1993</v>
      </c>
      <c r="CT21">
        <f t="shared" si="1"/>
        <v>1994</v>
      </c>
      <c r="CU21">
        <f t="shared" si="1"/>
        <v>1995</v>
      </c>
      <c r="CV21">
        <f t="shared" si="1"/>
        <v>1996</v>
      </c>
      <c r="CW21">
        <f t="shared" si="1"/>
        <v>1997</v>
      </c>
      <c r="CX21">
        <f t="shared" si="1"/>
        <v>1998</v>
      </c>
      <c r="CY21">
        <f t="shared" si="1"/>
        <v>1999</v>
      </c>
      <c r="CZ21">
        <f t="shared" si="1"/>
        <v>2000</v>
      </c>
      <c r="DA21">
        <f t="shared" si="1"/>
        <v>2001</v>
      </c>
      <c r="DB21">
        <f t="shared" si="1"/>
        <v>2002</v>
      </c>
      <c r="DC21">
        <f t="shared" si="1"/>
        <v>2003</v>
      </c>
      <c r="DD21">
        <f t="shared" si="1"/>
        <v>2004</v>
      </c>
      <c r="DE21">
        <f t="shared" si="1"/>
        <v>2005</v>
      </c>
      <c r="DF21">
        <f t="shared" si="1"/>
        <v>2006</v>
      </c>
      <c r="DG21">
        <f t="shared" si="1"/>
        <v>2007</v>
      </c>
      <c r="DH21">
        <f t="shared" si="1"/>
        <v>2008</v>
      </c>
      <c r="DI21">
        <f t="shared" si="1"/>
        <v>2009</v>
      </c>
      <c r="DJ21">
        <f t="shared" si="1"/>
        <v>2010</v>
      </c>
      <c r="DK21">
        <f t="shared" si="1"/>
        <v>2011</v>
      </c>
      <c r="DL21">
        <f t="shared" si="1"/>
        <v>2012</v>
      </c>
      <c r="DM21">
        <f t="shared" si="1"/>
        <v>2013</v>
      </c>
      <c r="DN21">
        <f t="shared" si="1"/>
        <v>2014</v>
      </c>
      <c r="DO21">
        <f t="shared" si="1"/>
        <v>2015</v>
      </c>
      <c r="DP21">
        <f t="shared" si="1"/>
        <v>2016</v>
      </c>
    </row>
    <row r="22" spans="3:120" x14ac:dyDescent="0.3">
      <c r="C22" t="s">
        <v>4</v>
      </c>
      <c r="D22">
        <f>+D7/D6</f>
        <v>0.14155470249520152</v>
      </c>
      <c r="E22">
        <f t="shared" ref="E22:BP22" si="2">+E7/E6</f>
        <v>0.12430372324831428</v>
      </c>
      <c r="F22">
        <f t="shared" si="2"/>
        <v>0.11737714624037893</v>
      </c>
      <c r="G22">
        <f t="shared" si="2"/>
        <v>0.12192667145938174</v>
      </c>
      <c r="H22">
        <f t="shared" si="2"/>
        <v>0.12717020329425729</v>
      </c>
      <c r="I22">
        <f t="shared" si="2"/>
        <v>0.12207499295179025</v>
      </c>
      <c r="J22">
        <f t="shared" si="2"/>
        <v>0.11040968822468436</v>
      </c>
      <c r="K22">
        <f t="shared" si="2"/>
        <v>0.10710594315245478</v>
      </c>
      <c r="L22">
        <f t="shared" si="2"/>
        <v>0.11635581061692969</v>
      </c>
      <c r="M22">
        <f t="shared" si="2"/>
        <v>0.10576421491914449</v>
      </c>
      <c r="N22">
        <f t="shared" si="2"/>
        <v>0.10572106511995781</v>
      </c>
      <c r="O22">
        <f t="shared" si="2"/>
        <v>9.9208922318765394E-2</v>
      </c>
      <c r="P22">
        <f t="shared" si="2"/>
        <v>0.10317060895822848</v>
      </c>
      <c r="Q22">
        <f t="shared" si="2"/>
        <v>0.10356746080730773</v>
      </c>
      <c r="R22">
        <f t="shared" si="2"/>
        <v>0.13198800109080994</v>
      </c>
      <c r="S22">
        <f t="shared" si="2"/>
        <v>0.13021253699219801</v>
      </c>
      <c r="T22">
        <f t="shared" si="2"/>
        <v>0.10824742268041238</v>
      </c>
      <c r="U22">
        <f t="shared" si="2"/>
        <v>0.1172069825436409</v>
      </c>
      <c r="V22">
        <f t="shared" si="2"/>
        <v>0.1129740980573543</v>
      </c>
      <c r="W22">
        <f t="shared" si="2"/>
        <v>0.10828245593825596</v>
      </c>
      <c r="X22">
        <f t="shared" si="2"/>
        <v>0.10748379493223335</v>
      </c>
      <c r="Y22">
        <f t="shared" si="2"/>
        <v>0.10880255716744529</v>
      </c>
      <c r="Z22">
        <f t="shared" si="2"/>
        <v>0.11315851641861564</v>
      </c>
      <c r="AA22">
        <f t="shared" si="2"/>
        <v>0.10668789808917198</v>
      </c>
      <c r="AB22">
        <f t="shared" si="2"/>
        <v>0.10929133858267717</v>
      </c>
      <c r="AC22">
        <f t="shared" si="2"/>
        <v>0.11425893136131653</v>
      </c>
      <c r="AD22">
        <f t="shared" si="2"/>
        <v>0.11506442021803766</v>
      </c>
      <c r="AE22">
        <f t="shared" si="2"/>
        <v>0.11741293532338308</v>
      </c>
      <c r="AF22">
        <f t="shared" si="2"/>
        <v>0.13675298804780878</v>
      </c>
      <c r="AG22">
        <f t="shared" si="2"/>
        <v>0.13373802523001044</v>
      </c>
      <c r="AH22">
        <f t="shared" si="2"/>
        <v>0.1476290832455216</v>
      </c>
      <c r="AI22">
        <f t="shared" si="2"/>
        <v>0.15703971119133575</v>
      </c>
      <c r="AJ22">
        <f t="shared" si="2"/>
        <v>0.16784053156146178</v>
      </c>
      <c r="AK22">
        <f t="shared" si="2"/>
        <v>0.19270976616231086</v>
      </c>
      <c r="AL22">
        <f t="shared" si="2"/>
        <v>0.18486541391569325</v>
      </c>
      <c r="AM22">
        <f t="shared" si="2"/>
        <v>0.19581920903954803</v>
      </c>
      <c r="AN22">
        <f t="shared" si="2"/>
        <v>0.192529327022021</v>
      </c>
      <c r="AO22">
        <f t="shared" si="2"/>
        <v>0.17818181818181819</v>
      </c>
      <c r="AP22">
        <f t="shared" si="2"/>
        <v>0.20975808921098296</v>
      </c>
      <c r="AQ22">
        <f t="shared" si="2"/>
        <v>0.20795487140261976</v>
      </c>
      <c r="AR22">
        <f t="shared" si="2"/>
        <v>0.20217564340673919</v>
      </c>
      <c r="AS22">
        <f t="shared" si="2"/>
        <v>0.17292120834630956</v>
      </c>
      <c r="AT22">
        <f t="shared" si="2"/>
        <v>0.13523809523809524</v>
      </c>
      <c r="AU22">
        <f t="shared" si="2"/>
        <v>0.13773388773388773</v>
      </c>
      <c r="AV22">
        <f t="shared" si="2"/>
        <v>0.13938174501554784</v>
      </c>
      <c r="AW22">
        <f t="shared" si="2"/>
        <v>0.17402451225612806</v>
      </c>
      <c r="AX22">
        <f t="shared" si="2"/>
        <v>0.22037177803883629</v>
      </c>
      <c r="AY22">
        <f t="shared" si="2"/>
        <v>0.22159778046524864</v>
      </c>
      <c r="AZ22">
        <f t="shared" si="2"/>
        <v>0.25386358953224808</v>
      </c>
      <c r="BA22">
        <f t="shared" si="2"/>
        <v>0.26580215419501135</v>
      </c>
      <c r="BB22">
        <f t="shared" si="2"/>
        <v>0.26605865756840102</v>
      </c>
      <c r="BC22">
        <f t="shared" si="2"/>
        <v>0.27185910951258835</v>
      </c>
      <c r="BD22">
        <f t="shared" si="2"/>
        <v>0.28285592653408748</v>
      </c>
      <c r="BE22">
        <f t="shared" si="2"/>
        <v>0.28095998108411657</v>
      </c>
      <c r="BF22">
        <f t="shared" si="2"/>
        <v>0.30424514019257554</v>
      </c>
      <c r="BG22">
        <f t="shared" si="2"/>
        <v>0.29280368451352906</v>
      </c>
      <c r="BH22">
        <f t="shared" si="2"/>
        <v>0.30451776066214509</v>
      </c>
      <c r="BI22">
        <f t="shared" si="2"/>
        <v>0.32452461653357845</v>
      </c>
      <c r="BJ22">
        <f t="shared" si="2"/>
        <v>0.33561522573030395</v>
      </c>
      <c r="BK22">
        <f t="shared" si="2"/>
        <v>0.32852913245070109</v>
      </c>
      <c r="BL22">
        <f t="shared" si="2"/>
        <v>0.31603721342341345</v>
      </c>
      <c r="BM22">
        <f t="shared" si="2"/>
        <v>0.31510316368638241</v>
      </c>
      <c r="BN22">
        <f t="shared" si="2"/>
        <v>0.30505348579859831</v>
      </c>
      <c r="BO22">
        <f t="shared" si="2"/>
        <v>0.31596208045093516</v>
      </c>
      <c r="BP22">
        <f t="shared" si="2"/>
        <v>0.32111984282907663</v>
      </c>
      <c r="BQ22">
        <f t="shared" ref="BQ22:DP22" si="3">+BQ7/BQ6</f>
        <v>0.3061711079943899</v>
      </c>
      <c r="BR22">
        <f t="shared" si="3"/>
        <v>0.29814905233254918</v>
      </c>
      <c r="BS22">
        <f t="shared" si="3"/>
        <v>0.29673408633219506</v>
      </c>
      <c r="BT22">
        <f t="shared" si="3"/>
        <v>0.30170521695086949</v>
      </c>
      <c r="BU22">
        <f t="shared" si="3"/>
        <v>0.30075219044470158</v>
      </c>
      <c r="BV22">
        <f t="shared" si="3"/>
        <v>0.33153852575340181</v>
      </c>
      <c r="BW22">
        <f t="shared" si="3"/>
        <v>0.31440869030539043</v>
      </c>
      <c r="BX22">
        <f t="shared" si="3"/>
        <v>0.3065905961046626</v>
      </c>
      <c r="BY22">
        <f t="shared" si="3"/>
        <v>0.32616622185467803</v>
      </c>
      <c r="BZ22">
        <f t="shared" si="3"/>
        <v>0.44786396317571425</v>
      </c>
      <c r="CA22">
        <f t="shared" si="3"/>
        <v>0.42864848204654032</v>
      </c>
      <c r="CB22">
        <f t="shared" si="3"/>
        <v>0.40995602202594333</v>
      </c>
      <c r="CC22">
        <f t="shared" si="3"/>
        <v>0.39602157065819077</v>
      </c>
      <c r="CD22">
        <f t="shared" si="3"/>
        <v>0.35865742479598456</v>
      </c>
      <c r="CE22">
        <f t="shared" si="3"/>
        <v>0.37584721712129809</v>
      </c>
      <c r="CF22">
        <f t="shared" si="3"/>
        <v>0.38344645932529631</v>
      </c>
      <c r="CG22">
        <f t="shared" si="3"/>
        <v>0.36348815544317276</v>
      </c>
      <c r="CH22">
        <f t="shared" si="3"/>
        <v>0.33730444010817845</v>
      </c>
      <c r="CI22">
        <f t="shared" si="3"/>
        <v>0.31237773135714048</v>
      </c>
      <c r="CJ22">
        <f t="shared" si="3"/>
        <v>0.2891258261628632</v>
      </c>
      <c r="CK22">
        <f t="shared" si="3"/>
        <v>0.2675327034883721</v>
      </c>
      <c r="CL22">
        <f t="shared" si="3"/>
        <v>0.23494136066881333</v>
      </c>
      <c r="CM22">
        <f t="shared" si="3"/>
        <v>0.22827526634033976</v>
      </c>
      <c r="CN22">
        <f t="shared" si="3"/>
        <v>0.22286351596263768</v>
      </c>
      <c r="CO22">
        <f t="shared" si="3"/>
        <v>0.20031558614685638</v>
      </c>
      <c r="CP22">
        <f t="shared" si="3"/>
        <v>0.20793899735006219</v>
      </c>
      <c r="CQ22">
        <f t="shared" si="3"/>
        <v>0.20971369021500658</v>
      </c>
      <c r="CR22">
        <f t="shared" si="3"/>
        <v>0.22716898042480063</v>
      </c>
      <c r="CS22">
        <f t="shared" si="3"/>
        <v>0.20239923732853132</v>
      </c>
      <c r="CT22">
        <f t="shared" si="3"/>
        <v>0.18210162853019995</v>
      </c>
      <c r="CU22">
        <f t="shared" si="3"/>
        <v>0.18387448909649412</v>
      </c>
      <c r="CV22">
        <f t="shared" si="3"/>
        <v>0.17199485326866928</v>
      </c>
      <c r="CW22">
        <f t="shared" si="3"/>
        <v>0.16796491143973349</v>
      </c>
      <c r="CX22">
        <f t="shared" si="3"/>
        <v>0.14930466881805307</v>
      </c>
      <c r="CY22">
        <f t="shared" si="3"/>
        <v>0.14702979181622397</v>
      </c>
      <c r="CZ22">
        <f t="shared" si="3"/>
        <v>0.17275045219779023</v>
      </c>
      <c r="DA22">
        <f t="shared" si="3"/>
        <v>0.16347704782248573</v>
      </c>
      <c r="DB22">
        <f t="shared" si="3"/>
        <v>0.1539326085546934</v>
      </c>
      <c r="DC22">
        <f t="shared" si="3"/>
        <v>0.14292378811654438</v>
      </c>
      <c r="DD22">
        <f t="shared" si="3"/>
        <v>0.17693275318087145</v>
      </c>
      <c r="DE22">
        <f t="shared" si="3"/>
        <v>0.21599033329976841</v>
      </c>
      <c r="DF22">
        <f t="shared" si="3"/>
        <v>0.24375123786888492</v>
      </c>
      <c r="DG22">
        <f t="shared" si="3"/>
        <v>0.26869278220895054</v>
      </c>
      <c r="DH22">
        <f t="shared" si="3"/>
        <v>0.31150051714535765</v>
      </c>
      <c r="DI22">
        <f t="shared" si="3"/>
        <v>0.27878562730893858</v>
      </c>
      <c r="DJ22">
        <f t="shared" si="3"/>
        <v>0.32802890372866217</v>
      </c>
      <c r="DK22">
        <f t="shared" si="3"/>
        <v>0.35724207347760445</v>
      </c>
      <c r="DL22">
        <f t="shared" si="3"/>
        <v>0.35226415843155934</v>
      </c>
      <c r="DM22">
        <f t="shared" si="3"/>
        <v>0.36952204942689187</v>
      </c>
      <c r="DN22">
        <f t="shared" si="3"/>
        <v>0.34004335707649425</v>
      </c>
      <c r="DO22">
        <f t="shared" si="3"/>
        <v>0.30912133254739405</v>
      </c>
      <c r="DP22">
        <f t="shared" si="3"/>
        <v>0.248212769970763</v>
      </c>
    </row>
    <row r="23" spans="3:120" x14ac:dyDescent="0.3">
      <c r="C23" t="s">
        <v>6</v>
      </c>
      <c r="D23">
        <f>+D9/D6</f>
        <v>0.78774792066538712</v>
      </c>
      <c r="E23">
        <f t="shared" ref="E23:BP23" si="4">+E9/E6</f>
        <v>0.72324831427733804</v>
      </c>
      <c r="F23">
        <f t="shared" si="4"/>
        <v>0.68872113676731794</v>
      </c>
      <c r="G23">
        <f t="shared" si="4"/>
        <v>0.7370237239396118</v>
      </c>
      <c r="H23">
        <f t="shared" si="4"/>
        <v>0.81109956966909036</v>
      </c>
      <c r="I23">
        <f t="shared" si="4"/>
        <v>0.84000563856780375</v>
      </c>
      <c r="J23">
        <f t="shared" si="4"/>
        <v>0.77647513527441381</v>
      </c>
      <c r="K23">
        <f t="shared" si="4"/>
        <v>0.76563307493540056</v>
      </c>
      <c r="L23">
        <f t="shared" si="4"/>
        <v>0.89885222381635577</v>
      </c>
      <c r="M23">
        <f t="shared" si="4"/>
        <v>0.82629107981220662</v>
      </c>
      <c r="N23">
        <f t="shared" si="4"/>
        <v>0.863037173741102</v>
      </c>
      <c r="O23">
        <f t="shared" si="4"/>
        <v>0.83218778368564383</v>
      </c>
      <c r="P23">
        <f t="shared" si="4"/>
        <v>0.84134373427277298</v>
      </c>
      <c r="Q23">
        <f t="shared" si="4"/>
        <v>0.80298728552030618</v>
      </c>
      <c r="R23">
        <f t="shared" si="4"/>
        <v>0.77133896918461953</v>
      </c>
      <c r="S23">
        <f t="shared" si="4"/>
        <v>0.74737691686844232</v>
      </c>
      <c r="T23">
        <f t="shared" si="4"/>
        <v>0.63473987053464398</v>
      </c>
      <c r="U23">
        <f t="shared" si="4"/>
        <v>0.59588528678304242</v>
      </c>
      <c r="V23">
        <f t="shared" si="4"/>
        <v>0.64338575393154485</v>
      </c>
      <c r="W23">
        <f t="shared" si="4"/>
        <v>0.65268978228314711</v>
      </c>
      <c r="X23">
        <f t="shared" si="4"/>
        <v>0.70111962286387741</v>
      </c>
      <c r="Y23">
        <f t="shared" si="4"/>
        <v>0.73100565527415784</v>
      </c>
      <c r="Z23">
        <f t="shared" si="4"/>
        <v>0.73564847625797303</v>
      </c>
      <c r="AA23">
        <f t="shared" si="4"/>
        <v>0.70881104033970277</v>
      </c>
      <c r="AB23">
        <f t="shared" si="4"/>
        <v>0.7293438320209974</v>
      </c>
      <c r="AC23">
        <f t="shared" si="4"/>
        <v>0.69930215602541401</v>
      </c>
      <c r="AD23">
        <f t="shared" si="4"/>
        <v>0.67809712586719528</v>
      </c>
      <c r="AE23">
        <f t="shared" si="4"/>
        <v>0.70835820895522383</v>
      </c>
      <c r="AF23">
        <f t="shared" si="4"/>
        <v>0.73217131474103581</v>
      </c>
      <c r="AG23">
        <f t="shared" si="4"/>
        <v>0.70957033102532485</v>
      </c>
      <c r="AH23">
        <f t="shared" si="4"/>
        <v>0.73635405690200206</v>
      </c>
      <c r="AI23">
        <f t="shared" si="4"/>
        <v>0.71728339350180503</v>
      </c>
      <c r="AJ23">
        <f t="shared" si="4"/>
        <v>0.80172757475083056</v>
      </c>
      <c r="AK23">
        <f t="shared" si="4"/>
        <v>0.85323246217331494</v>
      </c>
      <c r="AL23">
        <f t="shared" si="4"/>
        <v>0.83621127475876078</v>
      </c>
      <c r="AM23">
        <f t="shared" si="4"/>
        <v>0.76451977401129945</v>
      </c>
      <c r="AN23">
        <f t="shared" si="4"/>
        <v>0.68954517390409553</v>
      </c>
      <c r="AO23">
        <f t="shared" si="4"/>
        <v>0.67626794258373202</v>
      </c>
      <c r="AP23">
        <f t="shared" si="4"/>
        <v>0.71195263856282531</v>
      </c>
      <c r="AQ23">
        <f t="shared" si="4"/>
        <v>0.67931924658189125</v>
      </c>
      <c r="AR23">
        <f t="shared" si="4"/>
        <v>0.63040594322101351</v>
      </c>
      <c r="AS23">
        <f t="shared" si="4"/>
        <v>0.57404235440672691</v>
      </c>
      <c r="AT23">
        <f t="shared" si="4"/>
        <v>0.51774250440917102</v>
      </c>
      <c r="AU23">
        <f t="shared" si="4"/>
        <v>0.46543659043659041</v>
      </c>
      <c r="AV23">
        <f t="shared" si="4"/>
        <v>0.47826352051704163</v>
      </c>
      <c r="AW23">
        <f t="shared" si="4"/>
        <v>0.46660830415207605</v>
      </c>
      <c r="AX23">
        <f t="shared" si="4"/>
        <v>0.55220786400386979</v>
      </c>
      <c r="AY23">
        <f t="shared" si="4"/>
        <v>0.62018922956534106</v>
      </c>
      <c r="AZ23">
        <f t="shared" si="4"/>
        <v>0.61789958101517961</v>
      </c>
      <c r="BA23">
        <f t="shared" si="4"/>
        <v>0.61267006802721091</v>
      </c>
      <c r="BB23">
        <f t="shared" si="4"/>
        <v>0.56046191194803485</v>
      </c>
      <c r="BC23">
        <f t="shared" si="4"/>
        <v>0.52244822026540993</v>
      </c>
      <c r="BD23">
        <f t="shared" si="4"/>
        <v>0.460560724928541</v>
      </c>
      <c r="BE23">
        <f t="shared" si="4"/>
        <v>0.47201040373588699</v>
      </c>
      <c r="BF23">
        <f t="shared" si="4"/>
        <v>0.49954581239023799</v>
      </c>
      <c r="BG23">
        <f t="shared" si="4"/>
        <v>0.49976971790443292</v>
      </c>
      <c r="BH23">
        <f t="shared" si="4"/>
        <v>0.49982756638694104</v>
      </c>
      <c r="BI23">
        <f t="shared" si="4"/>
        <v>0.52099729993680699</v>
      </c>
      <c r="BJ23">
        <f t="shared" si="4"/>
        <v>0.56382413691354383</v>
      </c>
      <c r="BK23">
        <f t="shared" si="4"/>
        <v>0.48405117032568012</v>
      </c>
      <c r="BL23">
        <f t="shared" si="4"/>
        <v>0.4944069110643482</v>
      </c>
      <c r="BM23">
        <f t="shared" si="4"/>
        <v>0.52022008253094909</v>
      </c>
      <c r="BN23">
        <f t="shared" si="4"/>
        <v>0.48463930020551194</v>
      </c>
      <c r="BO23">
        <f t="shared" si="4"/>
        <v>0.45488086087624902</v>
      </c>
      <c r="BP23">
        <f t="shared" si="4"/>
        <v>0.47568762278978388</v>
      </c>
      <c r="BQ23">
        <f t="shared" ref="BQ23:DP23" si="5">+BQ9/BQ6</f>
        <v>0.48892005610098177</v>
      </c>
      <c r="BR23">
        <f t="shared" si="5"/>
        <v>0.46260375516001601</v>
      </c>
      <c r="BS23">
        <f t="shared" si="5"/>
        <v>0.46396988004553014</v>
      </c>
      <c r="BT23">
        <f t="shared" si="5"/>
        <v>0.46188586864764475</v>
      </c>
      <c r="BU23">
        <f t="shared" si="5"/>
        <v>0.48607207802942637</v>
      </c>
      <c r="BV23">
        <f t="shared" si="5"/>
        <v>0.51168711912513565</v>
      </c>
      <c r="BW23">
        <f t="shared" si="5"/>
        <v>0.52055749128919859</v>
      </c>
      <c r="BX23">
        <f t="shared" si="5"/>
        <v>0.50891205980720045</v>
      </c>
      <c r="BY23">
        <f t="shared" si="5"/>
        <v>0.50937864150659695</v>
      </c>
      <c r="BZ23">
        <f t="shared" si="5"/>
        <v>0.54209304979647732</v>
      </c>
      <c r="CA23">
        <f t="shared" si="5"/>
        <v>0.53756356911696712</v>
      </c>
      <c r="CB23">
        <f t="shared" si="5"/>
        <v>0.50800103477586012</v>
      </c>
      <c r="CC23">
        <f t="shared" si="5"/>
        <v>0.51423163458447918</v>
      </c>
      <c r="CD23">
        <f t="shared" si="5"/>
        <v>0.46440400177553182</v>
      </c>
      <c r="CE23">
        <f t="shared" si="5"/>
        <v>0.4807852826282929</v>
      </c>
      <c r="CF23">
        <f t="shared" si="5"/>
        <v>0.48731975821429779</v>
      </c>
      <c r="CG23">
        <f t="shared" si="5"/>
        <v>0.44719856268299174</v>
      </c>
      <c r="CH23">
        <f t="shared" si="5"/>
        <v>0.44041628153777684</v>
      </c>
      <c r="CI23">
        <f t="shared" si="5"/>
        <v>0.43698398488013529</v>
      </c>
      <c r="CJ23">
        <f t="shared" si="5"/>
        <v>0.41504551689736874</v>
      </c>
      <c r="CK23">
        <f t="shared" si="5"/>
        <v>0.37285004844961239</v>
      </c>
      <c r="CL23">
        <f t="shared" si="5"/>
        <v>0.38631059643732829</v>
      </c>
      <c r="CM23">
        <f t="shared" si="5"/>
        <v>0.38226317304923696</v>
      </c>
      <c r="CN23">
        <f t="shared" si="5"/>
        <v>0.35959849435382685</v>
      </c>
      <c r="CO23">
        <f t="shared" si="5"/>
        <v>0.32589710803384392</v>
      </c>
      <c r="CP23">
        <f t="shared" si="5"/>
        <v>0.32118327835163052</v>
      </c>
      <c r="CQ23">
        <f t="shared" si="5"/>
        <v>0.35668056164984641</v>
      </c>
      <c r="CR23">
        <f t="shared" si="5"/>
        <v>0.38189092666684565</v>
      </c>
      <c r="CS23">
        <f t="shared" si="5"/>
        <v>0.39703935172925164</v>
      </c>
      <c r="CT23">
        <f t="shared" si="5"/>
        <v>0.40579262007833439</v>
      </c>
      <c r="CU23">
        <f t="shared" si="5"/>
        <v>0.38567185397679671</v>
      </c>
      <c r="CV23">
        <f t="shared" si="5"/>
        <v>0.39414559311129804</v>
      </c>
      <c r="CW23">
        <f t="shared" si="5"/>
        <v>0.39194209428852189</v>
      </c>
      <c r="CX23">
        <f t="shared" si="5"/>
        <v>0.37650035985420099</v>
      </c>
      <c r="CY23">
        <f t="shared" si="5"/>
        <v>0.33986898779612346</v>
      </c>
      <c r="CZ23">
        <f t="shared" si="5"/>
        <v>0.32510297034018348</v>
      </c>
      <c r="DA23">
        <f t="shared" si="5"/>
        <v>0.30326082218056583</v>
      </c>
      <c r="DB23">
        <f t="shared" si="5"/>
        <v>0.25657596126829058</v>
      </c>
      <c r="DC23">
        <f t="shared" si="5"/>
        <v>0.26795029475380633</v>
      </c>
      <c r="DD23">
        <f t="shared" si="5"/>
        <v>0.28177262697708949</v>
      </c>
      <c r="DE23">
        <f t="shared" si="5"/>
        <v>0.29870103715637902</v>
      </c>
      <c r="DF23">
        <f t="shared" si="5"/>
        <v>0.31433947316300259</v>
      </c>
      <c r="DG23">
        <f t="shared" si="5"/>
        <v>0.33992770421594437</v>
      </c>
      <c r="DH23">
        <f t="shared" si="5"/>
        <v>0.36365263744132387</v>
      </c>
      <c r="DI23">
        <f t="shared" si="5"/>
        <v>0.34864714259178997</v>
      </c>
      <c r="DJ23">
        <f t="shared" si="5"/>
        <v>0.37875251182333003</v>
      </c>
      <c r="DK23">
        <f t="shared" si="5"/>
        <v>0.40267740312028183</v>
      </c>
      <c r="DL23">
        <f t="shared" si="5"/>
        <v>0.39371750605230782</v>
      </c>
      <c r="DM23">
        <f t="shared" si="5"/>
        <v>0.39077521970784262</v>
      </c>
      <c r="DN23">
        <f t="shared" si="5"/>
        <v>0.36776091669247446</v>
      </c>
      <c r="DO23">
        <f t="shared" si="5"/>
        <v>0.3672871784145576</v>
      </c>
      <c r="DP23">
        <f t="shared" si="5"/>
        <v>0.35263604640196172</v>
      </c>
    </row>
    <row r="24" spans="3:120" x14ac:dyDescent="0.3">
      <c r="C24" t="s">
        <v>10</v>
      </c>
      <c r="D24">
        <f>+D13/D6</f>
        <v>0.21976967370441458</v>
      </c>
      <c r="E24">
        <f t="shared" ref="E24:BP24" si="6">+E13/E6</f>
        <v>0.21650542362943417</v>
      </c>
      <c r="F24">
        <f t="shared" si="6"/>
        <v>0.20071047957371227</v>
      </c>
      <c r="G24">
        <f t="shared" si="6"/>
        <v>0.21466570812365204</v>
      </c>
      <c r="H24">
        <f t="shared" si="6"/>
        <v>0.22303012316367413</v>
      </c>
      <c r="I24">
        <f t="shared" si="6"/>
        <v>0.23160417254017479</v>
      </c>
      <c r="J24">
        <f t="shared" si="6"/>
        <v>0.20690543674310743</v>
      </c>
      <c r="K24">
        <f t="shared" si="6"/>
        <v>0.21744186046511627</v>
      </c>
      <c r="L24">
        <f t="shared" si="6"/>
        <v>0.23845050215208036</v>
      </c>
      <c r="M24">
        <f t="shared" si="6"/>
        <v>0.22078768909754826</v>
      </c>
      <c r="N24">
        <f t="shared" si="6"/>
        <v>0.22277880305826522</v>
      </c>
      <c r="O24">
        <f t="shared" si="6"/>
        <v>0.21034885228893788</v>
      </c>
      <c r="P24">
        <f t="shared" si="6"/>
        <v>0.20244086562657274</v>
      </c>
      <c r="Q24">
        <f t="shared" si="6"/>
        <v>0.1866436242439205</v>
      </c>
      <c r="R24">
        <f t="shared" si="6"/>
        <v>0.20643577856558495</v>
      </c>
      <c r="S24">
        <f t="shared" si="6"/>
        <v>0.20069948883508207</v>
      </c>
      <c r="T24">
        <f t="shared" si="6"/>
        <v>0.19263965475905059</v>
      </c>
      <c r="U24">
        <f t="shared" si="6"/>
        <v>0.20897755610972568</v>
      </c>
      <c r="V24">
        <f t="shared" si="6"/>
        <v>0.20131822386679002</v>
      </c>
      <c r="W24">
        <f t="shared" si="6"/>
        <v>0.20861651883423568</v>
      </c>
      <c r="X24">
        <f t="shared" si="6"/>
        <v>0.22698880377136121</v>
      </c>
      <c r="Y24">
        <f t="shared" si="6"/>
        <v>0.23592328497664125</v>
      </c>
      <c r="Z24">
        <f t="shared" si="6"/>
        <v>0.22832506496574534</v>
      </c>
      <c r="AA24">
        <f t="shared" si="6"/>
        <v>0.20891719745222931</v>
      </c>
      <c r="AB24">
        <f t="shared" si="6"/>
        <v>0.19989501312335958</v>
      </c>
      <c r="AC24">
        <f t="shared" si="6"/>
        <v>0.20747838766795126</v>
      </c>
      <c r="AD24">
        <f t="shared" si="6"/>
        <v>0.20604558969276512</v>
      </c>
      <c r="AE24">
        <f t="shared" si="6"/>
        <v>0.19442786069651741</v>
      </c>
      <c r="AF24">
        <f t="shared" si="6"/>
        <v>0.19272908366533864</v>
      </c>
      <c r="AG24">
        <f t="shared" si="6"/>
        <v>0.17348003414587879</v>
      </c>
      <c r="AH24">
        <f t="shared" si="6"/>
        <v>0.17755532139093783</v>
      </c>
      <c r="AI24">
        <f t="shared" si="6"/>
        <v>0.19302797833935018</v>
      </c>
      <c r="AJ24">
        <f t="shared" si="6"/>
        <v>0.18950166112956809</v>
      </c>
      <c r="AK24">
        <f t="shared" si="6"/>
        <v>0.21499312242090785</v>
      </c>
      <c r="AL24">
        <f t="shared" si="6"/>
        <v>0.20835449466734382</v>
      </c>
      <c r="AM24">
        <f t="shared" si="6"/>
        <v>0.196045197740113</v>
      </c>
      <c r="AN24">
        <f t="shared" si="6"/>
        <v>0.1896480757357481</v>
      </c>
      <c r="AO24">
        <f t="shared" si="6"/>
        <v>0.17913875598086124</v>
      </c>
      <c r="AP24">
        <f t="shared" si="6"/>
        <v>0.19087475757885067</v>
      </c>
      <c r="AQ24">
        <f t="shared" si="6"/>
        <v>0.18529496127736877</v>
      </c>
      <c r="AR24">
        <f t="shared" si="6"/>
        <v>0.17086760413902893</v>
      </c>
      <c r="AS24">
        <f t="shared" si="6"/>
        <v>0.16093117408906882</v>
      </c>
      <c r="AT24">
        <f t="shared" si="6"/>
        <v>0.14998236331569664</v>
      </c>
      <c r="AU24">
        <f t="shared" si="6"/>
        <v>0.13942307692307693</v>
      </c>
      <c r="AV24">
        <f t="shared" si="6"/>
        <v>0.13791841960856047</v>
      </c>
      <c r="AW24">
        <f t="shared" si="6"/>
        <v>0.14200850425212605</v>
      </c>
      <c r="AX24">
        <f t="shared" si="6"/>
        <v>0.16287747909612327</v>
      </c>
      <c r="AY24">
        <f t="shared" si="6"/>
        <v>0.16888383012022479</v>
      </c>
      <c r="AZ24">
        <f t="shared" si="6"/>
        <v>0.16525860292602515</v>
      </c>
      <c r="BA24">
        <f t="shared" si="6"/>
        <v>0.17517006802721088</v>
      </c>
      <c r="BB24">
        <f t="shared" si="6"/>
        <v>0.17374188045403846</v>
      </c>
      <c r="BC24">
        <f t="shared" si="6"/>
        <v>0.16885774525610814</v>
      </c>
      <c r="BD24">
        <f t="shared" si="6"/>
        <v>0.16821747856230615</v>
      </c>
      <c r="BE24">
        <f t="shared" si="6"/>
        <v>0.15836141159780104</v>
      </c>
      <c r="BF24">
        <f t="shared" si="6"/>
        <v>0.17319687518924484</v>
      </c>
      <c r="BG24">
        <f t="shared" si="6"/>
        <v>0.17190558434081751</v>
      </c>
      <c r="BH24">
        <f t="shared" si="6"/>
        <v>0.17536498448097482</v>
      </c>
      <c r="BI24">
        <f t="shared" si="6"/>
        <v>0.18176595622450739</v>
      </c>
      <c r="BJ24">
        <f t="shared" si="6"/>
        <v>0.19215107701386841</v>
      </c>
      <c r="BK24">
        <f t="shared" si="6"/>
        <v>0.18205686833137813</v>
      </c>
      <c r="BL24">
        <f t="shared" si="6"/>
        <v>0.18717465943072323</v>
      </c>
      <c r="BM24">
        <f t="shared" si="6"/>
        <v>0.19394773039889959</v>
      </c>
      <c r="BN24">
        <f t="shared" si="6"/>
        <v>0.19270696105812299</v>
      </c>
      <c r="BO24">
        <f t="shared" si="6"/>
        <v>0.20015372790161415</v>
      </c>
      <c r="BP24">
        <f t="shared" si="6"/>
        <v>0.212426326129666</v>
      </c>
      <c r="BQ24">
        <f t="shared" ref="BQ24:DP24" si="7">+BQ13/BQ6</f>
        <v>0.21309022907900887</v>
      </c>
      <c r="BR24">
        <f t="shared" si="7"/>
        <v>0.21536686049092282</v>
      </c>
      <c r="BS24">
        <f t="shared" si="7"/>
        <v>0.22432361439453638</v>
      </c>
      <c r="BT24">
        <f t="shared" si="7"/>
        <v>0.23252574708762452</v>
      </c>
      <c r="BU24">
        <f t="shared" si="7"/>
        <v>0.24140353777483881</v>
      </c>
      <c r="BV24">
        <f t="shared" si="7"/>
        <v>0.25937056515568913</v>
      </c>
      <c r="BW24">
        <f t="shared" si="7"/>
        <v>0.26407050625128098</v>
      </c>
      <c r="BX24">
        <f t="shared" si="7"/>
        <v>0.2732638205783986</v>
      </c>
      <c r="BY24">
        <f t="shared" si="7"/>
        <v>0.28087057850618352</v>
      </c>
      <c r="BZ24">
        <f t="shared" si="7"/>
        <v>0.30429489861908926</v>
      </c>
      <c r="CA24">
        <f t="shared" si="7"/>
        <v>0.32763137617506549</v>
      </c>
      <c r="CB24">
        <f t="shared" si="7"/>
        <v>0.32137181714032298</v>
      </c>
      <c r="CC24">
        <f t="shared" si="7"/>
        <v>0.31395307310453197</v>
      </c>
      <c r="CD24">
        <f t="shared" si="7"/>
        <v>0.32133711202922799</v>
      </c>
      <c r="CE24">
        <f t="shared" si="7"/>
        <v>0.34202530800307168</v>
      </c>
      <c r="CF24">
        <f t="shared" si="7"/>
        <v>0.37942795393914835</v>
      </c>
      <c r="CG24">
        <f t="shared" si="7"/>
        <v>0.39299973383018366</v>
      </c>
      <c r="CH24">
        <f t="shared" si="7"/>
        <v>0.38903152921844508</v>
      </c>
      <c r="CI24">
        <f t="shared" si="7"/>
        <v>0.3452369110381644</v>
      </c>
      <c r="CJ24">
        <f t="shared" si="7"/>
        <v>0.32525876044394564</v>
      </c>
      <c r="CK24">
        <f t="shared" si="7"/>
        <v>0.31168241279069769</v>
      </c>
      <c r="CL24">
        <f t="shared" si="7"/>
        <v>0.2786032908924404</v>
      </c>
      <c r="CM24">
        <f t="shared" si="7"/>
        <v>0.26873020443420675</v>
      </c>
      <c r="CN24">
        <f t="shared" si="7"/>
        <v>0.25562526139690506</v>
      </c>
      <c r="CO24">
        <f t="shared" si="7"/>
        <v>0.25298582582909379</v>
      </c>
      <c r="CP24">
        <f t="shared" si="7"/>
        <v>0.26407441458006597</v>
      </c>
      <c r="CQ24">
        <f t="shared" si="7"/>
        <v>0.27276217639315486</v>
      </c>
      <c r="CR24">
        <f t="shared" si="7"/>
        <v>0.27305926264063801</v>
      </c>
      <c r="CS24">
        <f t="shared" si="7"/>
        <v>0.26614056458874003</v>
      </c>
      <c r="CT24">
        <f t="shared" si="7"/>
        <v>0.26337353123067409</v>
      </c>
      <c r="CU24">
        <f t="shared" si="7"/>
        <v>0.23101723744002436</v>
      </c>
      <c r="CV24">
        <f t="shared" si="7"/>
        <v>0.22628297124758748</v>
      </c>
      <c r="CW24">
        <f t="shared" si="7"/>
        <v>0.23186252187043119</v>
      </c>
      <c r="CX24">
        <f t="shared" si="7"/>
        <v>0.23720195946416547</v>
      </c>
      <c r="CY24">
        <f t="shared" si="7"/>
        <v>0.23310750179468773</v>
      </c>
      <c r="CZ24">
        <f t="shared" si="7"/>
        <v>0.24708523111120798</v>
      </c>
      <c r="DA24">
        <f t="shared" si="7"/>
        <v>0.24630541871921183</v>
      </c>
      <c r="DB24">
        <f t="shared" si="7"/>
        <v>0.24447230207275164</v>
      </c>
      <c r="DC24">
        <f t="shared" si="7"/>
        <v>0.24343695661393613</v>
      </c>
      <c r="DD24">
        <f t="shared" si="7"/>
        <v>0.25143835192708225</v>
      </c>
      <c r="DE24">
        <f t="shared" si="7"/>
        <v>0.26216896586446481</v>
      </c>
      <c r="DF24">
        <f t="shared" si="7"/>
        <v>0.27159833630421865</v>
      </c>
      <c r="DG24">
        <f t="shared" si="7"/>
        <v>0.27857451573612041</v>
      </c>
      <c r="DH24">
        <f t="shared" si="7"/>
        <v>0.28725435595512772</v>
      </c>
      <c r="DI24">
        <f t="shared" si="7"/>
        <v>0.27808391637256724</v>
      </c>
      <c r="DJ24">
        <f t="shared" si="7"/>
        <v>0.28976799886333654</v>
      </c>
      <c r="DK24">
        <f t="shared" si="7"/>
        <v>0.30619023653749372</v>
      </c>
      <c r="DL24">
        <f t="shared" si="7"/>
        <v>0.30168274000873119</v>
      </c>
      <c r="DM24">
        <f t="shared" si="7"/>
        <v>0.30192871045750347</v>
      </c>
      <c r="DN24">
        <f t="shared" si="7"/>
        <v>0.30061551563951688</v>
      </c>
      <c r="DO24">
        <f t="shared" si="7"/>
        <v>0.29978513433857507</v>
      </c>
      <c r="DP24">
        <f t="shared" si="7"/>
        <v>0.29808544751485427</v>
      </c>
    </row>
    <row r="25" spans="3:120" x14ac:dyDescent="0.3">
      <c r="C25" t="s">
        <v>20</v>
      </c>
      <c r="D25">
        <f>+D15/D6</f>
        <v>0.23072760303013803</v>
      </c>
      <c r="E25">
        <f t="shared" ref="E25:BP25" si="8">+E15/E6</f>
        <v>0.22007498696228603</v>
      </c>
      <c r="F25">
        <f t="shared" si="8"/>
        <v>0.21580546211268967</v>
      </c>
      <c r="G25">
        <f t="shared" si="8"/>
        <v>0.22179629823202857</v>
      </c>
      <c r="H25">
        <f t="shared" si="8"/>
        <v>0.23738961675303125</v>
      </c>
      <c r="I25">
        <f t="shared" si="8"/>
        <v>0.23744925103589312</v>
      </c>
      <c r="J25">
        <f t="shared" si="8"/>
        <v>0.2226562690176809</v>
      </c>
      <c r="K25">
        <f t="shared" si="8"/>
        <v>0.22705718367839764</v>
      </c>
      <c r="L25">
        <f t="shared" si="8"/>
        <v>0.25947630152298329</v>
      </c>
      <c r="M25">
        <f t="shared" si="8"/>
        <v>0.24158199161405564</v>
      </c>
      <c r="N25">
        <f t="shared" si="8"/>
        <v>0.25160565951526476</v>
      </c>
      <c r="O25">
        <f t="shared" si="8"/>
        <v>0.24801937556714929</v>
      </c>
      <c r="P25">
        <f t="shared" si="8"/>
        <v>0.24837108862141105</v>
      </c>
      <c r="Q25">
        <f t="shared" si="8"/>
        <v>0.23933378762260787</v>
      </c>
      <c r="R25">
        <f t="shared" si="8"/>
        <v>0.24220979992370872</v>
      </c>
      <c r="S25">
        <f t="shared" si="8"/>
        <v>0.23656613472286953</v>
      </c>
      <c r="T25">
        <f t="shared" si="8"/>
        <v>0.21519927791957758</v>
      </c>
      <c r="U25">
        <f t="shared" si="8"/>
        <v>0.22063791969656021</v>
      </c>
      <c r="V25">
        <f t="shared" si="8"/>
        <v>0.21693653750260122</v>
      </c>
      <c r="W25">
        <f t="shared" si="8"/>
        <v>0.22180883492161144</v>
      </c>
      <c r="X25">
        <f t="shared" si="8"/>
        <v>0.2378181467032886</v>
      </c>
      <c r="Y25">
        <f t="shared" si="8"/>
        <v>0.24627840552025096</v>
      </c>
      <c r="Z25">
        <f t="shared" si="8"/>
        <v>0.24662820485927087</v>
      </c>
      <c r="AA25">
        <f t="shared" si="8"/>
        <v>0.23587834544694689</v>
      </c>
      <c r="AB25">
        <f t="shared" si="8"/>
        <v>0.23859085725739393</v>
      </c>
      <c r="AC25">
        <f t="shared" si="8"/>
        <v>0.23580122842026971</v>
      </c>
      <c r="AD25">
        <f t="shared" si="8"/>
        <v>0.23023855750181729</v>
      </c>
      <c r="AE25">
        <f t="shared" si="8"/>
        <v>0.23635615059394582</v>
      </c>
      <c r="AF25">
        <f t="shared" si="8"/>
        <v>0.24935594270519093</v>
      </c>
      <c r="AG25">
        <f t="shared" si="8"/>
        <v>0.23810433072788603</v>
      </c>
      <c r="AH25">
        <f t="shared" si="8"/>
        <v>0.24722459464797542</v>
      </c>
      <c r="AI25">
        <f t="shared" si="8"/>
        <v>0.24526071749012227</v>
      </c>
      <c r="AJ25">
        <f t="shared" si="8"/>
        <v>0.26995115243548257</v>
      </c>
      <c r="AK25">
        <f t="shared" si="8"/>
        <v>0.2944578569426714</v>
      </c>
      <c r="AL25">
        <f t="shared" si="8"/>
        <v>0.28890362549106985</v>
      </c>
      <c r="AM25">
        <f t="shared" si="8"/>
        <v>0.2666582648840341</v>
      </c>
      <c r="AN25">
        <f t="shared" si="8"/>
        <v>0.24880081547656888</v>
      </c>
      <c r="AO25">
        <f t="shared" si="8"/>
        <v>0.23957412959569885</v>
      </c>
      <c r="AP25">
        <f t="shared" si="8"/>
        <v>0.25672917715766852</v>
      </c>
      <c r="AQ25">
        <f t="shared" si="8"/>
        <v>0.24385344454989896</v>
      </c>
      <c r="AR25">
        <f t="shared" si="8"/>
        <v>0.22453385465063155</v>
      </c>
      <c r="AS25">
        <f t="shared" si="8"/>
        <v>0.20362422817680426</v>
      </c>
      <c r="AT25">
        <f t="shared" si="8"/>
        <v>0.18155754339150884</v>
      </c>
      <c r="AU25">
        <f t="shared" si="8"/>
        <v>0.16848699406118284</v>
      </c>
      <c r="AV25">
        <f t="shared" si="8"/>
        <v>0.16720317222569564</v>
      </c>
      <c r="AW25">
        <f t="shared" si="8"/>
        <v>0.16929283733055489</v>
      </c>
      <c r="AX25">
        <f t="shared" si="8"/>
        <v>0.19867230480961692</v>
      </c>
      <c r="AY25">
        <f t="shared" si="8"/>
        <v>0.2102257816703644</v>
      </c>
      <c r="AZ25">
        <f t="shared" si="8"/>
        <v>0.21098406565470029</v>
      </c>
      <c r="BA25">
        <f t="shared" si="8"/>
        <v>0.21873165696817234</v>
      </c>
      <c r="BB25">
        <f t="shared" si="8"/>
        <v>0.2049823844648791</v>
      </c>
      <c r="BC25">
        <f t="shared" si="8"/>
        <v>0.19433811559263897</v>
      </c>
      <c r="BD25">
        <f t="shared" si="8"/>
        <v>0.18757689034544742</v>
      </c>
      <c r="BE25">
        <f t="shared" si="8"/>
        <v>0.18617138661679555</v>
      </c>
      <c r="BF25">
        <f t="shared" si="8"/>
        <v>0.19921610271435564</v>
      </c>
      <c r="BG25">
        <f t="shared" si="8"/>
        <v>0.1959379184482645</v>
      </c>
      <c r="BH25">
        <f t="shared" si="8"/>
        <v>0.19546897981127703</v>
      </c>
      <c r="BI25">
        <f t="shared" si="8"/>
        <v>0.20195762211173704</v>
      </c>
      <c r="BJ25">
        <f t="shared" si="8"/>
        <v>0.21496840762026961</v>
      </c>
      <c r="BK25">
        <f t="shared" si="8"/>
        <v>0.1969772676252976</v>
      </c>
      <c r="BL25">
        <f t="shared" si="8"/>
        <v>0.20290177161053627</v>
      </c>
      <c r="BM25">
        <f t="shared" si="8"/>
        <v>0.21068335956975237</v>
      </c>
      <c r="BN25">
        <f t="shared" si="8"/>
        <v>0.20724191043488319</v>
      </c>
      <c r="BO25">
        <f t="shared" si="8"/>
        <v>0.20154209506377221</v>
      </c>
      <c r="BP25">
        <f t="shared" si="8"/>
        <v>0.20335024462972168</v>
      </c>
      <c r="BQ25">
        <f t="shared" ref="BQ25:DP25" si="9">+BQ15/BQ6</f>
        <v>0.19917656547015677</v>
      </c>
      <c r="BR25">
        <f t="shared" si="9"/>
        <v>0.19581631388075177</v>
      </c>
      <c r="BS25">
        <f t="shared" si="9"/>
        <v>0.19922186161558758</v>
      </c>
      <c r="BT25">
        <f t="shared" si="9"/>
        <v>0.20067679551711143</v>
      </c>
      <c r="BU25">
        <f t="shared" si="9"/>
        <v>0.20541165118598381</v>
      </c>
      <c r="BV25">
        <f t="shared" si="9"/>
        <v>0.22000809767569368</v>
      </c>
      <c r="BW25">
        <f t="shared" si="9"/>
        <v>0.22810481434301169</v>
      </c>
      <c r="BX25">
        <f t="shared" si="9"/>
        <v>0.23068149384673164</v>
      </c>
      <c r="BY25">
        <f t="shared" si="9"/>
        <v>0.23509667222258146</v>
      </c>
      <c r="BZ25">
        <f t="shared" si="9"/>
        <v>0.25035464082264886</v>
      </c>
      <c r="CA25">
        <f t="shared" si="9"/>
        <v>0.25819341136366436</v>
      </c>
      <c r="CB25">
        <f t="shared" si="9"/>
        <v>0.25356580439249404</v>
      </c>
      <c r="CC25">
        <f t="shared" si="9"/>
        <v>0.24891507390400811</v>
      </c>
      <c r="CD25">
        <f t="shared" si="9"/>
        <v>0.24276695315509242</v>
      </c>
      <c r="CE25">
        <f t="shared" si="9"/>
        <v>0.25116347751463564</v>
      </c>
      <c r="CF25">
        <f t="shared" si="9"/>
        <v>0.26206014203447969</v>
      </c>
      <c r="CG25">
        <f t="shared" si="9"/>
        <v>0.26086757604862709</v>
      </c>
      <c r="CH25">
        <f t="shared" si="9"/>
        <v>0.26083629361345306</v>
      </c>
      <c r="CI25">
        <f t="shared" si="9"/>
        <v>0.24087504767339563</v>
      </c>
      <c r="CJ25">
        <f t="shared" si="9"/>
        <v>0.22794723962698399</v>
      </c>
      <c r="CK25">
        <f t="shared" si="9"/>
        <v>0.2190897713431797</v>
      </c>
      <c r="CL25">
        <f t="shared" si="9"/>
        <v>0.21994333274909478</v>
      </c>
      <c r="CM25">
        <f t="shared" si="9"/>
        <v>0.21569963362689518</v>
      </c>
      <c r="CN25">
        <f t="shared" si="9"/>
        <v>0.20585528837735409</v>
      </c>
      <c r="CO25">
        <f t="shared" si="9"/>
        <v>0.1990007370119117</v>
      </c>
      <c r="CP25">
        <f t="shared" si="9"/>
        <v>0.19880925581980211</v>
      </c>
      <c r="CQ25">
        <f t="shared" si="9"/>
        <v>0.20919473108305886</v>
      </c>
      <c r="CR25">
        <f t="shared" si="9"/>
        <v>0.21248594848562546</v>
      </c>
      <c r="CS25">
        <f t="shared" si="9"/>
        <v>0.21633116592811075</v>
      </c>
      <c r="CT25">
        <f t="shared" si="9"/>
        <v>0.22355781153142379</v>
      </c>
      <c r="CU25">
        <f t="shared" si="9"/>
        <v>0.22556064308014462</v>
      </c>
      <c r="CV25">
        <f t="shared" si="9"/>
        <v>0.23772074495777834</v>
      </c>
      <c r="CW25">
        <f t="shared" si="9"/>
        <v>0.23088497563294322</v>
      </c>
      <c r="CX25">
        <f t="shared" si="9"/>
        <v>0.22058269183512852</v>
      </c>
      <c r="CY25">
        <f t="shared" si="9"/>
        <v>0.20616623343742238</v>
      </c>
      <c r="CZ25">
        <f t="shared" si="9"/>
        <v>0.20574176489331131</v>
      </c>
      <c r="DA25">
        <f t="shared" si="9"/>
        <v>0.20185358989198063</v>
      </c>
      <c r="DB25">
        <f t="shared" si="9"/>
        <v>0.19630868789152447</v>
      </c>
      <c r="DC25">
        <f t="shared" si="9"/>
        <v>0.19448422202541055</v>
      </c>
      <c r="DD25">
        <f t="shared" si="9"/>
        <v>0.19959660656487674</v>
      </c>
      <c r="DE25">
        <f t="shared" si="9"/>
        <v>0.20634153095886326</v>
      </c>
      <c r="DF25">
        <f t="shared" si="9"/>
        <v>0.21830249324194706</v>
      </c>
      <c r="DG25">
        <f t="shared" si="9"/>
        <v>0.23283662195114058</v>
      </c>
      <c r="DH25">
        <f t="shared" si="9"/>
        <v>0.25055925359913578</v>
      </c>
      <c r="DI25">
        <f t="shared" si="9"/>
        <v>0.25587392196219322</v>
      </c>
      <c r="DJ25">
        <f t="shared" si="9"/>
        <v>0.27956461190315596</v>
      </c>
      <c r="DK25">
        <f t="shared" si="9"/>
        <v>0.30194481176870891</v>
      </c>
      <c r="DL25">
        <f t="shared" si="9"/>
        <v>0.29816904366424085</v>
      </c>
      <c r="DM25">
        <f t="shared" si="9"/>
        <v>0.29932970370470607</v>
      </c>
      <c r="DN25">
        <f t="shared" si="9"/>
        <v>0.29413901957887334</v>
      </c>
      <c r="DO25">
        <f t="shared" si="9"/>
        <v>0.29625557133446834</v>
      </c>
      <c r="DP25">
        <f t="shared" si="9"/>
        <v>0.27783790088651977</v>
      </c>
    </row>
    <row r="26" spans="3:120" x14ac:dyDescent="0.3">
      <c r="C26" t="s">
        <v>25</v>
      </c>
      <c r="D26">
        <f>+D17/D6</f>
        <v>9.6928982725527829E-2</v>
      </c>
      <c r="E26">
        <f t="shared" ref="E26:BP26" si="10">+E17/E6</f>
        <v>9.5573145705071832E-2</v>
      </c>
      <c r="F26">
        <f t="shared" si="10"/>
        <v>9.4434576672587325E-2</v>
      </c>
      <c r="G26">
        <f t="shared" si="10"/>
        <v>9.1588785046728974E-2</v>
      </c>
      <c r="H26">
        <f t="shared" si="10"/>
        <v>9.4376020181035761E-2</v>
      </c>
      <c r="I26">
        <f t="shared" si="10"/>
        <v>9.0358049055539888E-2</v>
      </c>
      <c r="J26">
        <f t="shared" si="10"/>
        <v>8.8636949239886631E-2</v>
      </c>
      <c r="K26">
        <f t="shared" si="10"/>
        <v>8.7080103359173128E-2</v>
      </c>
      <c r="L26">
        <f t="shared" si="10"/>
        <v>9.397417503586801E-2</v>
      </c>
      <c r="M26">
        <f t="shared" si="10"/>
        <v>9.0375586854460094E-2</v>
      </c>
      <c r="N26">
        <f t="shared" si="10"/>
        <v>9.042973899288162E-2</v>
      </c>
      <c r="O26">
        <f t="shared" si="10"/>
        <v>9.6744909869018292E-2</v>
      </c>
      <c r="P26">
        <f t="shared" si="10"/>
        <v>9.0840463009562153E-2</v>
      </c>
      <c r="Q26">
        <f t="shared" si="10"/>
        <v>8.9371682508332301E-2</v>
      </c>
      <c r="R26">
        <f t="shared" si="10"/>
        <v>9.4900463594218706E-2</v>
      </c>
      <c r="S26">
        <f t="shared" si="10"/>
        <v>9.5776163572773743E-2</v>
      </c>
      <c r="T26">
        <f t="shared" si="10"/>
        <v>8.6070486693838405E-2</v>
      </c>
      <c r="U26">
        <f t="shared" si="10"/>
        <v>9.3640897755610977E-2</v>
      </c>
      <c r="V26">
        <f t="shared" si="10"/>
        <v>8.3371877890841814E-2</v>
      </c>
      <c r="W26">
        <f t="shared" si="10"/>
        <v>9.2040087547517566E-2</v>
      </c>
      <c r="X26">
        <f t="shared" si="10"/>
        <v>0.10135533294048321</v>
      </c>
      <c r="Y26">
        <f t="shared" si="10"/>
        <v>0.10572903860339317</v>
      </c>
      <c r="Z26">
        <f t="shared" si="10"/>
        <v>0.10642570281124498</v>
      </c>
      <c r="AA26">
        <f t="shared" si="10"/>
        <v>9.9044585987261152E-2</v>
      </c>
      <c r="AB26">
        <f t="shared" si="10"/>
        <v>9.5958005249343836E-2</v>
      </c>
      <c r="AC26">
        <f t="shared" si="10"/>
        <v>9.3636079575044273E-2</v>
      </c>
      <c r="AD26">
        <f t="shared" si="10"/>
        <v>8.9197224975222991E-2</v>
      </c>
      <c r="AE26">
        <f t="shared" si="10"/>
        <v>9.4129353233830843E-2</v>
      </c>
      <c r="AF26">
        <f t="shared" si="10"/>
        <v>0.10298804780876494</v>
      </c>
      <c r="AG26">
        <f t="shared" si="10"/>
        <v>9.6272408232950774E-2</v>
      </c>
      <c r="AH26">
        <f t="shared" si="10"/>
        <v>9.8630136986301367E-2</v>
      </c>
      <c r="AI26">
        <f t="shared" si="10"/>
        <v>0.10108303249097472</v>
      </c>
      <c r="AJ26">
        <f t="shared" si="10"/>
        <v>0.12079734219269103</v>
      </c>
      <c r="AK26">
        <f t="shared" si="10"/>
        <v>0.13204951856946354</v>
      </c>
      <c r="AL26">
        <f t="shared" si="10"/>
        <v>0.12950736414423566</v>
      </c>
      <c r="AM26">
        <f t="shared" si="10"/>
        <v>0.11593220338983051</v>
      </c>
      <c r="AN26">
        <f t="shared" si="10"/>
        <v>0.11339781848116896</v>
      </c>
      <c r="AO26">
        <f t="shared" si="10"/>
        <v>0.10679425837320575</v>
      </c>
      <c r="AP26">
        <f t="shared" si="10"/>
        <v>0.11626007961620904</v>
      </c>
      <c r="AQ26">
        <f t="shared" si="10"/>
        <v>0.10775408738885171</v>
      </c>
      <c r="AR26">
        <f t="shared" si="10"/>
        <v>9.8611479614398159E-2</v>
      </c>
      <c r="AS26">
        <f t="shared" si="10"/>
        <v>9.0859545312986609E-2</v>
      </c>
      <c r="AT26">
        <f t="shared" si="10"/>
        <v>7.7389770723104059E-2</v>
      </c>
      <c r="AU26">
        <f t="shared" si="10"/>
        <v>7.9326923076923073E-2</v>
      </c>
      <c r="AV26">
        <f t="shared" si="10"/>
        <v>7.5422230351807812E-2</v>
      </c>
      <c r="AW26">
        <f t="shared" si="10"/>
        <v>7.7601300650325167E-2</v>
      </c>
      <c r="AX26">
        <f t="shared" si="10"/>
        <v>9.2598991085619517E-2</v>
      </c>
      <c r="AY26">
        <f t="shared" si="10"/>
        <v>9.6393256029024682E-2</v>
      </c>
      <c r="AZ26">
        <f t="shared" si="10"/>
        <v>9.973212445909746E-2</v>
      </c>
      <c r="BA26">
        <f t="shared" si="10"/>
        <v>0.10820578231292517</v>
      </c>
      <c r="BB26">
        <f t="shared" si="10"/>
        <v>0.10163375106620301</v>
      </c>
      <c r="BC26">
        <f t="shared" si="10"/>
        <v>9.5746000248046637E-2</v>
      </c>
      <c r="BD26">
        <f t="shared" si="10"/>
        <v>9.925196132092684E-2</v>
      </c>
      <c r="BE26">
        <f t="shared" si="10"/>
        <v>9.8126145297629599E-2</v>
      </c>
      <c r="BF26">
        <f t="shared" si="10"/>
        <v>0.10579543390056319</v>
      </c>
      <c r="BG26">
        <f t="shared" si="10"/>
        <v>0.10685089234312033</v>
      </c>
      <c r="BH26">
        <f t="shared" si="10"/>
        <v>0.10627658351534659</v>
      </c>
      <c r="BI26">
        <f t="shared" si="10"/>
        <v>0.10989831676911588</v>
      </c>
      <c r="BJ26">
        <f t="shared" si="10"/>
        <v>0.12151077013868397</v>
      </c>
      <c r="BK26">
        <f t="shared" si="10"/>
        <v>0.11865258924082453</v>
      </c>
      <c r="BL26">
        <f t="shared" si="10"/>
        <v>0.12625982943847602</v>
      </c>
      <c r="BM26">
        <f t="shared" si="10"/>
        <v>0.13436038514442916</v>
      </c>
      <c r="BN26">
        <f t="shared" si="10"/>
        <v>0.13484744690941666</v>
      </c>
      <c r="BO26">
        <f t="shared" si="10"/>
        <v>0.12908019472200871</v>
      </c>
      <c r="BP26">
        <f t="shared" si="10"/>
        <v>0.12411591355599214</v>
      </c>
      <c r="BQ26">
        <f t="shared" ref="BQ26:DP26" si="11">+BQ17/BQ6</f>
        <v>0.11729780271154745</v>
      </c>
      <c r="BR26">
        <f t="shared" si="11"/>
        <v>0.11656087709174841</v>
      </c>
      <c r="BS26">
        <f t="shared" si="11"/>
        <v>0.11986691182908676</v>
      </c>
      <c r="BT26">
        <f t="shared" si="11"/>
        <v>0.12291068715178119</v>
      </c>
      <c r="BU26">
        <f t="shared" si="11"/>
        <v>0.12258224499917342</v>
      </c>
      <c r="BV26">
        <f t="shared" si="11"/>
        <v>0.13669755405292594</v>
      </c>
      <c r="BW26">
        <f t="shared" si="11"/>
        <v>0.14658741545398649</v>
      </c>
      <c r="BX26">
        <f t="shared" si="11"/>
        <v>0.15341333857957898</v>
      </c>
      <c r="BY26">
        <f t="shared" si="11"/>
        <v>0.16129759801526145</v>
      </c>
      <c r="BZ26">
        <f t="shared" si="11"/>
        <v>0.17270894358428121</v>
      </c>
      <c r="CA26">
        <f t="shared" si="11"/>
        <v>0.17872553552165202</v>
      </c>
      <c r="CB26">
        <f t="shared" si="11"/>
        <v>0.18123360065043054</v>
      </c>
      <c r="CC26">
        <f t="shared" si="11"/>
        <v>0.17510088925395523</v>
      </c>
      <c r="CD26">
        <f t="shared" si="11"/>
        <v>0.16990473588964386</v>
      </c>
      <c r="CE26">
        <f t="shared" si="11"/>
        <v>0.17308270174618542</v>
      </c>
      <c r="CF26">
        <f t="shared" si="11"/>
        <v>0.1706007496707527</v>
      </c>
      <c r="CG26">
        <f t="shared" si="11"/>
        <v>0.1707812084109662</v>
      </c>
      <c r="CH26">
        <f t="shared" si="11"/>
        <v>0.17671425148060663</v>
      </c>
      <c r="CI26">
        <f t="shared" si="11"/>
        <v>0.16535694154315461</v>
      </c>
      <c r="CJ26">
        <f t="shared" si="11"/>
        <v>0.15715799975059233</v>
      </c>
      <c r="CK26">
        <f t="shared" si="11"/>
        <v>0.15767320736434109</v>
      </c>
      <c r="CL26">
        <f t="shared" si="11"/>
        <v>0.17237304658651148</v>
      </c>
      <c r="CM26">
        <f t="shared" si="11"/>
        <v>0.16930607543910164</v>
      </c>
      <c r="CN26">
        <f t="shared" si="11"/>
        <v>0.16149449323853338</v>
      </c>
      <c r="CO26">
        <f t="shared" si="11"/>
        <v>0.15866365590227713</v>
      </c>
      <c r="CP26">
        <f t="shared" si="11"/>
        <v>0.15269590611648912</v>
      </c>
      <c r="CQ26">
        <f t="shared" si="11"/>
        <v>0.16183084686265906</v>
      </c>
      <c r="CR26">
        <f t="shared" si="11"/>
        <v>0.16108589994898095</v>
      </c>
      <c r="CS26">
        <f t="shared" si="11"/>
        <v>0.1683968010168953</v>
      </c>
      <c r="CT26">
        <f t="shared" si="11"/>
        <v>0.18168934240362811</v>
      </c>
      <c r="CU26">
        <f t="shared" si="11"/>
        <v>0.20494529207179304</v>
      </c>
      <c r="CV26">
        <f t="shared" si="11"/>
        <v>0.23506705597070321</v>
      </c>
      <c r="CW26">
        <f t="shared" si="11"/>
        <v>0.21860844138724445</v>
      </c>
      <c r="CX26">
        <f t="shared" si="11"/>
        <v>0.20107724096301627</v>
      </c>
      <c r="CY26">
        <f t="shared" si="11"/>
        <v>0.18572774587221824</v>
      </c>
      <c r="CZ26">
        <f t="shared" si="11"/>
        <v>0.18122779872294986</v>
      </c>
      <c r="DA26">
        <f t="shared" si="11"/>
        <v>0.17847334234273507</v>
      </c>
      <c r="DB26">
        <f t="shared" si="11"/>
        <v>0.17701601573475695</v>
      </c>
      <c r="DC26">
        <f t="shared" si="11"/>
        <v>0.17044828024937445</v>
      </c>
      <c r="DD26">
        <f t="shared" si="11"/>
        <v>0.17249912358484729</v>
      </c>
      <c r="DE26">
        <f t="shared" si="11"/>
        <v>0.17398046520994864</v>
      </c>
      <c r="DF26">
        <f t="shared" si="11"/>
        <v>0.18467023172905525</v>
      </c>
      <c r="DG26">
        <f t="shared" si="11"/>
        <v>0.20164237161604653</v>
      </c>
      <c r="DH26">
        <f t="shared" si="11"/>
        <v>0.22579361922189514</v>
      </c>
      <c r="DI26">
        <f t="shared" si="11"/>
        <v>0.24147111633954554</v>
      </c>
      <c r="DJ26">
        <f t="shared" si="11"/>
        <v>0.27235269044187793</v>
      </c>
      <c r="DK26">
        <f t="shared" si="11"/>
        <v>0.29856064418721689</v>
      </c>
      <c r="DL26">
        <f t="shared" si="11"/>
        <v>0.29174108028733581</v>
      </c>
      <c r="DM26">
        <f t="shared" si="11"/>
        <v>0.29378919843501172</v>
      </c>
      <c r="DN26">
        <f t="shared" si="11"/>
        <v>0.28695029420873336</v>
      </c>
      <c r="DO26">
        <f t="shared" si="11"/>
        <v>0.29238843148067162</v>
      </c>
      <c r="DP26">
        <f t="shared" si="11"/>
        <v>0.25424879751013862</v>
      </c>
    </row>
    <row r="27" spans="3:120" x14ac:dyDescent="0.3">
      <c r="D27">
        <f>+D21</f>
        <v>1900</v>
      </c>
      <c r="E27">
        <f t="shared" ref="E27:BP27" si="12">+E21</f>
        <v>1901</v>
      </c>
      <c r="F27">
        <f t="shared" si="12"/>
        <v>1902</v>
      </c>
      <c r="G27">
        <f t="shared" si="12"/>
        <v>1903</v>
      </c>
      <c r="H27">
        <f t="shared" si="12"/>
        <v>1904</v>
      </c>
      <c r="I27">
        <f t="shared" si="12"/>
        <v>1905</v>
      </c>
      <c r="J27">
        <f t="shared" si="12"/>
        <v>1906</v>
      </c>
      <c r="K27">
        <f t="shared" si="12"/>
        <v>1907</v>
      </c>
      <c r="L27">
        <f t="shared" si="12"/>
        <v>1908</v>
      </c>
      <c r="M27">
        <f t="shared" si="12"/>
        <v>1909</v>
      </c>
      <c r="N27">
        <f t="shared" si="12"/>
        <v>1910</v>
      </c>
      <c r="O27">
        <f t="shared" si="12"/>
        <v>1911</v>
      </c>
      <c r="P27">
        <f t="shared" si="12"/>
        <v>1912</v>
      </c>
      <c r="Q27">
        <f t="shared" si="12"/>
        <v>1913</v>
      </c>
      <c r="R27">
        <f t="shared" si="12"/>
        <v>1914</v>
      </c>
      <c r="S27">
        <f t="shared" si="12"/>
        <v>1915</v>
      </c>
      <c r="T27">
        <f t="shared" si="12"/>
        <v>1916</v>
      </c>
      <c r="U27">
        <f t="shared" si="12"/>
        <v>1917</v>
      </c>
      <c r="V27">
        <f t="shared" si="12"/>
        <v>1918</v>
      </c>
      <c r="W27">
        <f t="shared" si="12"/>
        <v>1919</v>
      </c>
      <c r="X27">
        <f t="shared" si="12"/>
        <v>1920</v>
      </c>
      <c r="Y27">
        <f t="shared" si="12"/>
        <v>1921</v>
      </c>
      <c r="Z27">
        <f t="shared" si="12"/>
        <v>1922</v>
      </c>
      <c r="AA27">
        <f t="shared" si="12"/>
        <v>1923</v>
      </c>
      <c r="AB27">
        <f t="shared" si="12"/>
        <v>1924</v>
      </c>
      <c r="AC27">
        <f t="shared" si="12"/>
        <v>1925</v>
      </c>
      <c r="AD27">
        <f t="shared" si="12"/>
        <v>1926</v>
      </c>
      <c r="AE27">
        <f t="shared" si="12"/>
        <v>1927</v>
      </c>
      <c r="AF27">
        <f t="shared" si="12"/>
        <v>1928</v>
      </c>
      <c r="AG27">
        <f t="shared" si="12"/>
        <v>1929</v>
      </c>
      <c r="AH27">
        <f t="shared" si="12"/>
        <v>1930</v>
      </c>
      <c r="AI27">
        <f t="shared" si="12"/>
        <v>1931</v>
      </c>
      <c r="AJ27">
        <f t="shared" si="12"/>
        <v>1932</v>
      </c>
      <c r="AK27">
        <f t="shared" si="12"/>
        <v>1933</v>
      </c>
      <c r="AL27">
        <f t="shared" si="12"/>
        <v>1934</v>
      </c>
      <c r="AM27">
        <f t="shared" si="12"/>
        <v>1935</v>
      </c>
      <c r="AN27">
        <f t="shared" si="12"/>
        <v>1936</v>
      </c>
      <c r="AO27">
        <f t="shared" si="12"/>
        <v>1937</v>
      </c>
      <c r="AP27">
        <f t="shared" si="12"/>
        <v>1938</v>
      </c>
      <c r="AQ27">
        <f t="shared" si="12"/>
        <v>1939</v>
      </c>
      <c r="AR27">
        <f t="shared" si="12"/>
        <v>1940</v>
      </c>
      <c r="AS27">
        <f t="shared" si="12"/>
        <v>1941</v>
      </c>
      <c r="AT27">
        <f t="shared" si="12"/>
        <v>1942</v>
      </c>
      <c r="AU27">
        <f t="shared" si="12"/>
        <v>1943</v>
      </c>
      <c r="AV27">
        <f t="shared" si="12"/>
        <v>1944</v>
      </c>
      <c r="AW27">
        <f t="shared" si="12"/>
        <v>1945</v>
      </c>
      <c r="AX27">
        <f t="shared" si="12"/>
        <v>1946</v>
      </c>
      <c r="AY27">
        <f t="shared" si="12"/>
        <v>1947</v>
      </c>
      <c r="AZ27">
        <f t="shared" si="12"/>
        <v>1948</v>
      </c>
      <c r="BA27">
        <f t="shared" si="12"/>
        <v>1949</v>
      </c>
      <c r="BB27">
        <f t="shared" si="12"/>
        <v>1950</v>
      </c>
      <c r="BC27">
        <f t="shared" si="12"/>
        <v>1951</v>
      </c>
      <c r="BD27">
        <f t="shared" si="12"/>
        <v>1952</v>
      </c>
      <c r="BE27">
        <f t="shared" si="12"/>
        <v>1953</v>
      </c>
      <c r="BF27">
        <f t="shared" si="12"/>
        <v>1954</v>
      </c>
      <c r="BG27">
        <f t="shared" si="12"/>
        <v>1955</v>
      </c>
      <c r="BH27">
        <f t="shared" si="12"/>
        <v>1956</v>
      </c>
      <c r="BI27">
        <f t="shared" si="12"/>
        <v>1957</v>
      </c>
      <c r="BJ27">
        <f t="shared" si="12"/>
        <v>1958</v>
      </c>
      <c r="BK27">
        <f t="shared" si="12"/>
        <v>1959</v>
      </c>
      <c r="BL27">
        <f t="shared" si="12"/>
        <v>1960</v>
      </c>
      <c r="BM27">
        <f t="shared" si="12"/>
        <v>1961</v>
      </c>
      <c r="BN27">
        <f t="shared" si="12"/>
        <v>1962</v>
      </c>
      <c r="BO27">
        <f t="shared" si="12"/>
        <v>1963</v>
      </c>
      <c r="BP27">
        <f t="shared" si="12"/>
        <v>1964</v>
      </c>
      <c r="BQ27">
        <f t="shared" ref="BQ27:DP27" si="13">+BQ21</f>
        <v>1965</v>
      </c>
      <c r="BR27">
        <f t="shared" si="13"/>
        <v>1966</v>
      </c>
      <c r="BS27">
        <f t="shared" si="13"/>
        <v>1967</v>
      </c>
      <c r="BT27">
        <f t="shared" si="13"/>
        <v>1968</v>
      </c>
      <c r="BU27">
        <f t="shared" si="13"/>
        <v>1969</v>
      </c>
      <c r="BV27">
        <f t="shared" si="13"/>
        <v>1970</v>
      </c>
      <c r="BW27">
        <f t="shared" si="13"/>
        <v>1971</v>
      </c>
      <c r="BX27">
        <f t="shared" si="13"/>
        <v>1972</v>
      </c>
      <c r="BY27">
        <f t="shared" si="13"/>
        <v>1973</v>
      </c>
      <c r="BZ27">
        <f t="shared" si="13"/>
        <v>1974</v>
      </c>
      <c r="CA27">
        <f t="shared" si="13"/>
        <v>1975</v>
      </c>
      <c r="CB27">
        <f t="shared" si="13"/>
        <v>1976</v>
      </c>
      <c r="CC27">
        <f t="shared" si="13"/>
        <v>1977</v>
      </c>
      <c r="CD27">
        <f t="shared" si="13"/>
        <v>1978</v>
      </c>
      <c r="CE27">
        <f t="shared" si="13"/>
        <v>1979</v>
      </c>
      <c r="CF27">
        <f t="shared" si="13"/>
        <v>1980</v>
      </c>
      <c r="CG27">
        <f t="shared" si="13"/>
        <v>1981</v>
      </c>
      <c r="CH27">
        <f t="shared" si="13"/>
        <v>1982</v>
      </c>
      <c r="CI27">
        <f t="shared" si="13"/>
        <v>1983</v>
      </c>
      <c r="CJ27">
        <f t="shared" si="13"/>
        <v>1984</v>
      </c>
      <c r="CK27">
        <f t="shared" si="13"/>
        <v>1985</v>
      </c>
      <c r="CL27">
        <f t="shared" si="13"/>
        <v>1986</v>
      </c>
      <c r="CM27">
        <f t="shared" si="13"/>
        <v>1987</v>
      </c>
      <c r="CN27">
        <f t="shared" si="13"/>
        <v>1988</v>
      </c>
      <c r="CO27">
        <f t="shared" si="13"/>
        <v>1989</v>
      </c>
      <c r="CP27">
        <f t="shared" si="13"/>
        <v>1990</v>
      </c>
      <c r="CQ27">
        <f t="shared" si="13"/>
        <v>1991</v>
      </c>
      <c r="CR27">
        <f t="shared" si="13"/>
        <v>1992</v>
      </c>
      <c r="CS27">
        <f t="shared" si="13"/>
        <v>1993</v>
      </c>
      <c r="CT27">
        <f t="shared" si="13"/>
        <v>1994</v>
      </c>
      <c r="CU27">
        <f t="shared" si="13"/>
        <v>1995</v>
      </c>
      <c r="CV27">
        <f t="shared" si="13"/>
        <v>1996</v>
      </c>
      <c r="CW27">
        <f t="shared" si="13"/>
        <v>1997</v>
      </c>
      <c r="CX27">
        <f t="shared" si="13"/>
        <v>1998</v>
      </c>
      <c r="CY27">
        <f t="shared" si="13"/>
        <v>1999</v>
      </c>
      <c r="CZ27">
        <f t="shared" si="13"/>
        <v>2000</v>
      </c>
      <c r="DA27">
        <f t="shared" si="13"/>
        <v>2001</v>
      </c>
      <c r="DB27">
        <f t="shared" si="13"/>
        <v>2002</v>
      </c>
      <c r="DC27">
        <f t="shared" si="13"/>
        <v>2003</v>
      </c>
      <c r="DD27">
        <f t="shared" si="13"/>
        <v>2004</v>
      </c>
      <c r="DE27">
        <f t="shared" si="13"/>
        <v>2005</v>
      </c>
      <c r="DF27">
        <f t="shared" si="13"/>
        <v>2006</v>
      </c>
      <c r="DG27">
        <f t="shared" si="13"/>
        <v>2007</v>
      </c>
      <c r="DH27">
        <f t="shared" si="13"/>
        <v>2008</v>
      </c>
      <c r="DI27">
        <f t="shared" si="13"/>
        <v>2009</v>
      </c>
      <c r="DJ27">
        <f t="shared" si="13"/>
        <v>2010</v>
      </c>
      <c r="DK27">
        <f t="shared" si="13"/>
        <v>2011</v>
      </c>
      <c r="DL27">
        <f t="shared" si="13"/>
        <v>2012</v>
      </c>
      <c r="DM27">
        <f t="shared" si="13"/>
        <v>2013</v>
      </c>
      <c r="DN27">
        <f t="shared" si="13"/>
        <v>2014</v>
      </c>
      <c r="DO27">
        <f t="shared" si="13"/>
        <v>2015</v>
      </c>
      <c r="DP27">
        <f t="shared" si="13"/>
        <v>2016</v>
      </c>
    </row>
    <row r="28" spans="3:120" x14ac:dyDescent="0.3">
      <c r="C28" t="s">
        <v>5</v>
      </c>
      <c r="D28">
        <f t="shared" ref="D28:AI28" si="14">+D8/D6</f>
        <v>0.33317338451695455</v>
      </c>
      <c r="E28">
        <f t="shared" si="14"/>
        <v>0.29258282028730576</v>
      </c>
      <c r="F28">
        <f t="shared" si="14"/>
        <v>0.27619893428063941</v>
      </c>
      <c r="G28">
        <f t="shared" si="14"/>
        <v>0.2869877785765636</v>
      </c>
      <c r="H28">
        <f t="shared" si="14"/>
        <v>0.29945095711529901</v>
      </c>
      <c r="I28">
        <f t="shared" si="14"/>
        <v>0.28742599379757544</v>
      </c>
      <c r="J28">
        <f t="shared" si="14"/>
        <v>0.25998454006699306</v>
      </c>
      <c r="K28">
        <f t="shared" si="14"/>
        <v>0.25232558139534883</v>
      </c>
      <c r="L28">
        <f t="shared" si="14"/>
        <v>0.27388809182209467</v>
      </c>
      <c r="M28">
        <f t="shared" si="14"/>
        <v>0.24895670318205529</v>
      </c>
      <c r="N28">
        <f t="shared" si="14"/>
        <v>0.24874769311890324</v>
      </c>
      <c r="O28">
        <f t="shared" si="14"/>
        <v>0.23356244326287123</v>
      </c>
      <c r="P28">
        <f t="shared" si="14"/>
        <v>0.2429542023150478</v>
      </c>
      <c r="Q28">
        <f t="shared" si="14"/>
        <v>0.24367362054067399</v>
      </c>
      <c r="R28">
        <f t="shared" si="14"/>
        <v>0.31060812653395148</v>
      </c>
      <c r="S28">
        <f t="shared" si="14"/>
        <v>0.3064299165994081</v>
      </c>
      <c r="T28">
        <f t="shared" si="14"/>
        <v>0.25485495085111481</v>
      </c>
      <c r="U28">
        <f t="shared" si="14"/>
        <v>0.2759351620947631</v>
      </c>
      <c r="V28">
        <f t="shared" si="14"/>
        <v>0.26595744680851063</v>
      </c>
      <c r="W28">
        <f t="shared" si="14"/>
        <v>0.25492454786314939</v>
      </c>
      <c r="X28">
        <f t="shared" si="14"/>
        <v>0.25315262227460222</v>
      </c>
      <c r="Y28">
        <f t="shared" si="14"/>
        <v>0.2560855667568232</v>
      </c>
      <c r="Z28">
        <f t="shared" si="14"/>
        <v>0.26647767540751238</v>
      </c>
      <c r="AA28">
        <f t="shared" si="14"/>
        <v>0.25106157112526539</v>
      </c>
      <c r="AB28">
        <f t="shared" si="14"/>
        <v>0.2573228346456693</v>
      </c>
      <c r="AC28">
        <f t="shared" si="14"/>
        <v>0.26893031975835852</v>
      </c>
      <c r="AD28">
        <f t="shared" si="14"/>
        <v>0.27096134786917742</v>
      </c>
      <c r="AE28">
        <f t="shared" si="14"/>
        <v>0.27631840796019902</v>
      </c>
      <c r="AF28">
        <f t="shared" si="14"/>
        <v>0.32191235059760959</v>
      </c>
      <c r="AG28">
        <f t="shared" si="14"/>
        <v>0.31480603243858485</v>
      </c>
      <c r="AH28">
        <f t="shared" si="14"/>
        <v>0.34752370916754477</v>
      </c>
      <c r="AI28">
        <f t="shared" si="14"/>
        <v>0.36958483754512633</v>
      </c>
      <c r="AJ28">
        <f t="shared" ref="AJ28:BO28" si="15">+AJ8/AJ6</f>
        <v>0.3949501661129568</v>
      </c>
      <c r="AK28">
        <f t="shared" si="15"/>
        <v>0.45364511691884457</v>
      </c>
      <c r="AL28">
        <f t="shared" si="15"/>
        <v>0.43524631792788215</v>
      </c>
      <c r="AM28">
        <f t="shared" si="15"/>
        <v>0.46090395480225987</v>
      </c>
      <c r="AN28">
        <f t="shared" si="15"/>
        <v>0.45317966659806547</v>
      </c>
      <c r="AO28">
        <f t="shared" si="15"/>
        <v>0.41933014354066983</v>
      </c>
      <c r="AP28">
        <f t="shared" si="15"/>
        <v>0.49382464019597838</v>
      </c>
      <c r="AQ28">
        <f t="shared" si="15"/>
        <v>0.48953054785352329</v>
      </c>
      <c r="AR28">
        <f t="shared" si="15"/>
        <v>0.47581144423808258</v>
      </c>
      <c r="AS28">
        <f t="shared" si="15"/>
        <v>0.40703830582373091</v>
      </c>
      <c r="AT28">
        <f t="shared" si="15"/>
        <v>0.31830687830687832</v>
      </c>
      <c r="AU28">
        <f t="shared" si="15"/>
        <v>0.32419438669438672</v>
      </c>
      <c r="AV28">
        <f t="shared" si="15"/>
        <v>0.32802877873300407</v>
      </c>
      <c r="AW28">
        <f t="shared" si="15"/>
        <v>0.40970485242621313</v>
      </c>
      <c r="AX28">
        <f t="shared" si="15"/>
        <v>0.5186925575288508</v>
      </c>
      <c r="AY28">
        <f t="shared" si="15"/>
        <v>0.52166180550615349</v>
      </c>
      <c r="AZ28">
        <f t="shared" si="15"/>
        <v>0.59756851432103852</v>
      </c>
      <c r="BA28">
        <f t="shared" si="15"/>
        <v>0.6257086167800453</v>
      </c>
      <c r="BB28">
        <f t="shared" si="15"/>
        <v>0.62633685453710386</v>
      </c>
      <c r="BC28">
        <f t="shared" si="15"/>
        <v>0.63227086692298151</v>
      </c>
      <c r="BD28">
        <f t="shared" si="15"/>
        <v>0.63856960408684549</v>
      </c>
      <c r="BE28">
        <f t="shared" si="15"/>
        <v>0.63350475852692556</v>
      </c>
      <c r="BF28">
        <f t="shared" si="15"/>
        <v>0.68449100708532673</v>
      </c>
      <c r="BG28">
        <f t="shared" si="15"/>
        <v>0.68192285549798504</v>
      </c>
      <c r="BH28">
        <f t="shared" si="15"/>
        <v>0.72197953787791702</v>
      </c>
      <c r="BI28">
        <f t="shared" si="15"/>
        <v>0.77273510656632394</v>
      </c>
      <c r="BJ28">
        <f t="shared" si="15"/>
        <v>0.77332546473886099</v>
      </c>
      <c r="BK28">
        <f t="shared" si="15"/>
        <v>0.76107480029048657</v>
      </c>
      <c r="BL28">
        <f t="shared" si="15"/>
        <v>0.75689445121275889</v>
      </c>
      <c r="BM28">
        <f t="shared" si="15"/>
        <v>0.75917469050894082</v>
      </c>
      <c r="BN28">
        <f t="shared" si="15"/>
        <v>0.76366127417400009</v>
      </c>
      <c r="BO28">
        <f t="shared" si="15"/>
        <v>0.7648475531642327</v>
      </c>
      <c r="BP28">
        <f t="shared" ref="BP28:CU28" si="16">+BP8/BP6</f>
        <v>0.7767681728880157</v>
      </c>
      <c r="BQ28">
        <f t="shared" si="16"/>
        <v>0.75661524076671338</v>
      </c>
      <c r="BR28">
        <f t="shared" si="16"/>
        <v>0.70970748812641482</v>
      </c>
      <c r="BS28">
        <f t="shared" si="16"/>
        <v>0.70379126171088346</v>
      </c>
      <c r="BT28">
        <f t="shared" si="16"/>
        <v>0.69133040688840119</v>
      </c>
      <c r="BU28">
        <f t="shared" si="16"/>
        <v>0.68321210117374775</v>
      </c>
      <c r="BV28">
        <f t="shared" si="16"/>
        <v>0.7198847983971951</v>
      </c>
      <c r="BW28">
        <f t="shared" si="16"/>
        <v>0.70256200040992012</v>
      </c>
      <c r="BX28">
        <f t="shared" si="16"/>
        <v>0.67180798740901038</v>
      </c>
      <c r="BY28">
        <f t="shared" si="16"/>
        <v>0.65891064917490505</v>
      </c>
      <c r="BZ28">
        <f t="shared" si="16"/>
        <v>0.68417849126944874</v>
      </c>
      <c r="CA28">
        <f t="shared" si="16"/>
        <v>0.71212821698258588</v>
      </c>
      <c r="CB28">
        <f t="shared" si="16"/>
        <v>0.7159540263867844</v>
      </c>
      <c r="CC28">
        <f t="shared" si="16"/>
        <v>0.71279597157244379</v>
      </c>
      <c r="CD28">
        <f t="shared" si="16"/>
        <v>0.67333629255300986</v>
      </c>
      <c r="CE28">
        <f t="shared" si="16"/>
        <v>0.64538746619478482</v>
      </c>
      <c r="CF28">
        <f t="shared" si="16"/>
        <v>0.61979536014588188</v>
      </c>
      <c r="CG28">
        <f t="shared" si="16"/>
        <v>0.59116316209741815</v>
      </c>
      <c r="CH28">
        <f t="shared" si="16"/>
        <v>0.59563178254767035</v>
      </c>
      <c r="CI28">
        <f t="shared" si="16"/>
        <v>0.52942736828144166</v>
      </c>
      <c r="CJ28">
        <f t="shared" si="16"/>
        <v>0.47817683002868189</v>
      </c>
      <c r="CK28">
        <f t="shared" si="16"/>
        <v>0.45327640503875971</v>
      </c>
      <c r="CL28">
        <f t="shared" si="16"/>
        <v>0.45824347877463001</v>
      </c>
      <c r="CM28">
        <f t="shared" si="16"/>
        <v>0.45038871292830407</v>
      </c>
      <c r="CN28">
        <f t="shared" si="16"/>
        <v>0.45004879408894466</v>
      </c>
      <c r="CO28">
        <f t="shared" si="16"/>
        <v>0.39132682210191255</v>
      </c>
      <c r="CP28">
        <f t="shared" si="16"/>
        <v>0.40419663620139529</v>
      </c>
      <c r="CQ28">
        <f t="shared" si="16"/>
        <v>0.43909060991663013</v>
      </c>
      <c r="CR28">
        <f t="shared" si="16"/>
        <v>0.44622861899519345</v>
      </c>
      <c r="CS28">
        <f t="shared" si="16"/>
        <v>0.43146549441237225</v>
      </c>
      <c r="CT28">
        <f t="shared" si="16"/>
        <v>0.40138631210059783</v>
      </c>
      <c r="CU28">
        <f t="shared" si="16"/>
        <v>0.4020461526744688</v>
      </c>
      <c r="CV28">
        <f t="shared" ref="CV28:DP28" si="17">+CV8/CV6</f>
        <v>0.38328302073538872</v>
      </c>
      <c r="CW28">
        <f t="shared" si="17"/>
        <v>0.3868609639767035</v>
      </c>
      <c r="CX28">
        <f t="shared" si="17"/>
        <v>0.36867643303229403</v>
      </c>
      <c r="CY28">
        <f t="shared" si="17"/>
        <v>0.32851758793969849</v>
      </c>
      <c r="CZ28">
        <f t="shared" si="17"/>
        <v>0.3247978730359361</v>
      </c>
      <c r="DA28">
        <f t="shared" si="17"/>
        <v>0.33007105802345349</v>
      </c>
      <c r="DB28">
        <f t="shared" si="17"/>
        <v>0.29258434737501893</v>
      </c>
      <c r="DC28">
        <f t="shared" si="17"/>
        <v>0.26037999915178761</v>
      </c>
      <c r="DD28">
        <f t="shared" si="17"/>
        <v>0.294372383643</v>
      </c>
      <c r="DE28">
        <f t="shared" si="17"/>
        <v>0.31150941496324641</v>
      </c>
      <c r="DF28">
        <f t="shared" si="17"/>
        <v>0.33129332541097245</v>
      </c>
      <c r="DG28">
        <f t="shared" si="17"/>
        <v>0.34949510824722013</v>
      </c>
      <c r="DH28">
        <f t="shared" si="17"/>
        <v>0.36462725753838809</v>
      </c>
      <c r="DI28">
        <f t="shared" si="17"/>
        <v>0.35997771035849174</v>
      </c>
      <c r="DJ28">
        <f t="shared" si="17"/>
        <v>0.34919926116873362</v>
      </c>
      <c r="DK28">
        <f t="shared" si="17"/>
        <v>0.35724207347760445</v>
      </c>
      <c r="DL28">
        <f t="shared" si="17"/>
        <v>0.36807953327777115</v>
      </c>
      <c r="DM28">
        <f t="shared" si="17"/>
        <v>0.42130822012071645</v>
      </c>
      <c r="DN28">
        <f t="shared" si="17"/>
        <v>0.39325255497057915</v>
      </c>
      <c r="DO28">
        <f t="shared" si="17"/>
        <v>0.35751364301876748</v>
      </c>
      <c r="DP28">
        <f t="shared" si="17"/>
        <v>0.28706969725549375</v>
      </c>
    </row>
    <row r="29" spans="3:120" x14ac:dyDescent="0.3">
      <c r="C29" t="s">
        <v>7</v>
      </c>
      <c r="D29">
        <f>+D10/D6</f>
        <v>0.80790147152911074</v>
      </c>
      <c r="E29">
        <f t="shared" ref="E29:BP29" si="18">+E10/E6</f>
        <v>0.7417179712694224</v>
      </c>
      <c r="F29">
        <f t="shared" si="18"/>
        <v>0.70633510953226764</v>
      </c>
      <c r="G29">
        <f t="shared" si="18"/>
        <v>0.75571531272465853</v>
      </c>
      <c r="H29">
        <f t="shared" si="18"/>
        <v>0.83172577533758718</v>
      </c>
      <c r="I29">
        <f t="shared" si="18"/>
        <v>0.86129123202706515</v>
      </c>
      <c r="J29">
        <f t="shared" si="18"/>
        <v>0.79618654985828397</v>
      </c>
      <c r="K29">
        <f t="shared" si="18"/>
        <v>0.78514211886304908</v>
      </c>
      <c r="L29">
        <f t="shared" si="18"/>
        <v>0.92166427546628404</v>
      </c>
      <c r="M29">
        <f t="shared" si="18"/>
        <v>0.8472874282733438</v>
      </c>
      <c r="N29">
        <f t="shared" si="18"/>
        <v>0.88491958871605592</v>
      </c>
      <c r="O29">
        <f t="shared" si="18"/>
        <v>0.85332641680715859</v>
      </c>
      <c r="P29">
        <f t="shared" si="18"/>
        <v>0.86273276295923507</v>
      </c>
      <c r="Q29">
        <f t="shared" si="18"/>
        <v>0.82335514134057519</v>
      </c>
      <c r="R29">
        <f t="shared" si="18"/>
        <v>0.79083719661848928</v>
      </c>
      <c r="S29">
        <f t="shared" si="18"/>
        <v>0.7664783427495292</v>
      </c>
      <c r="T29">
        <f t="shared" si="18"/>
        <v>0.6509230400383601</v>
      </c>
      <c r="U29">
        <f t="shared" si="18"/>
        <v>0.61109725685785532</v>
      </c>
      <c r="V29">
        <f t="shared" si="18"/>
        <v>0.65969010175763187</v>
      </c>
      <c r="W29">
        <f t="shared" si="18"/>
        <v>0.66927773298007143</v>
      </c>
      <c r="X29">
        <f t="shared" si="18"/>
        <v>0.71903358868591627</v>
      </c>
      <c r="Y29">
        <f t="shared" si="18"/>
        <v>0.74956970740103268</v>
      </c>
      <c r="Z29">
        <f t="shared" si="18"/>
        <v>0.75431136309945668</v>
      </c>
      <c r="AA29">
        <f t="shared" si="18"/>
        <v>0.72685774946921444</v>
      </c>
      <c r="AB29">
        <f t="shared" si="18"/>
        <v>0.74782152230971133</v>
      </c>
      <c r="AC29">
        <f t="shared" si="18"/>
        <v>0.7171128007499219</v>
      </c>
      <c r="AD29">
        <f t="shared" si="18"/>
        <v>0.69534192269573836</v>
      </c>
      <c r="AE29">
        <f t="shared" si="18"/>
        <v>0.72636815920398012</v>
      </c>
      <c r="AF29">
        <f t="shared" si="18"/>
        <v>0.75079681274900401</v>
      </c>
      <c r="AG29">
        <f t="shared" si="18"/>
        <v>0.72759176704922701</v>
      </c>
      <c r="AH29">
        <f t="shared" si="18"/>
        <v>0.75511064278187567</v>
      </c>
      <c r="AI29">
        <f t="shared" si="18"/>
        <v>0.73555956678700363</v>
      </c>
      <c r="AJ29">
        <f t="shared" si="18"/>
        <v>0.82205980066445183</v>
      </c>
      <c r="AK29">
        <f t="shared" si="18"/>
        <v>0.87496561210453916</v>
      </c>
      <c r="AL29">
        <f t="shared" si="18"/>
        <v>0.85754189944134074</v>
      </c>
      <c r="AM29">
        <f t="shared" si="18"/>
        <v>0.78395480225988701</v>
      </c>
      <c r="AN29">
        <f t="shared" si="18"/>
        <v>0.70714138711669072</v>
      </c>
      <c r="AO29">
        <f t="shared" si="18"/>
        <v>0.6933971291866029</v>
      </c>
      <c r="AP29">
        <f t="shared" si="18"/>
        <v>0.73001939369194646</v>
      </c>
      <c r="AQ29">
        <f t="shared" si="18"/>
        <v>0.69662491633999424</v>
      </c>
      <c r="AR29">
        <f t="shared" si="18"/>
        <v>0.64650216679932782</v>
      </c>
      <c r="AS29">
        <f t="shared" si="18"/>
        <v>0.58860168171909066</v>
      </c>
      <c r="AT29">
        <f t="shared" si="18"/>
        <v>0.53086419753086422</v>
      </c>
      <c r="AU29">
        <f t="shared" si="18"/>
        <v>0.47726091476091476</v>
      </c>
      <c r="AV29">
        <f t="shared" si="18"/>
        <v>0.49039692701664533</v>
      </c>
      <c r="AW29">
        <f t="shared" si="18"/>
        <v>0.47848924462231118</v>
      </c>
      <c r="AX29">
        <f t="shared" si="18"/>
        <v>0.56630502384078507</v>
      </c>
      <c r="AY29">
        <f t="shared" si="18"/>
        <v>0.63598207298854659</v>
      </c>
      <c r="AZ29">
        <f t="shared" si="18"/>
        <v>0.63362868328868738</v>
      </c>
      <c r="BA29">
        <f t="shared" si="18"/>
        <v>0.62825963718820865</v>
      </c>
      <c r="BB29">
        <f t="shared" si="18"/>
        <v>0.57469982284626997</v>
      </c>
      <c r="BC29">
        <f t="shared" si="18"/>
        <v>0.55258588614659554</v>
      </c>
      <c r="BD29">
        <f t="shared" si="18"/>
        <v>0.5039226418536763</v>
      </c>
      <c r="BE29">
        <f t="shared" si="18"/>
        <v>0.50611810604717145</v>
      </c>
      <c r="BF29">
        <f t="shared" si="18"/>
        <v>0.52970386967843519</v>
      </c>
      <c r="BG29">
        <f t="shared" si="18"/>
        <v>0.52959124928036849</v>
      </c>
      <c r="BH29">
        <f t="shared" si="18"/>
        <v>0.5336245545464996</v>
      </c>
      <c r="BI29">
        <f t="shared" si="18"/>
        <v>0.55104268397771017</v>
      </c>
      <c r="BJ29">
        <f t="shared" si="18"/>
        <v>0.59067571555030984</v>
      </c>
      <c r="BK29">
        <f t="shared" si="18"/>
        <v>0.51432880844645545</v>
      </c>
      <c r="BL29">
        <f t="shared" si="18"/>
        <v>0.5407575589766308</v>
      </c>
      <c r="BM29">
        <f t="shared" si="18"/>
        <v>0.56654745529573591</v>
      </c>
      <c r="BN29">
        <f t="shared" si="18"/>
        <v>0.52547821046530008</v>
      </c>
      <c r="BO29">
        <f t="shared" si="18"/>
        <v>0.491058160389444</v>
      </c>
      <c r="BP29">
        <f t="shared" si="18"/>
        <v>0.51124754420432217</v>
      </c>
      <c r="BQ29">
        <f t="shared" ref="BQ29:DP29" si="19">+BQ10/BQ6</f>
        <v>0.52314165497896215</v>
      </c>
      <c r="BR29">
        <f t="shared" si="19"/>
        <v>0.49278707443739178</v>
      </c>
      <c r="BS29">
        <f t="shared" si="19"/>
        <v>0.49207600035023202</v>
      </c>
      <c r="BT29">
        <f t="shared" si="19"/>
        <v>0.48767516461252741</v>
      </c>
      <c r="BU29">
        <f t="shared" si="19"/>
        <v>0.51086956521739135</v>
      </c>
      <c r="BV29">
        <f t="shared" si="19"/>
        <v>0.53535353535353536</v>
      </c>
      <c r="BW29">
        <f t="shared" si="19"/>
        <v>0.54220127075220337</v>
      </c>
      <c r="BX29">
        <f t="shared" si="19"/>
        <v>0.52764115679716705</v>
      </c>
      <c r="BY29">
        <f t="shared" si="19"/>
        <v>0.52573018080667588</v>
      </c>
      <c r="BZ29">
        <f t="shared" si="19"/>
        <v>0.55689123901548299</v>
      </c>
      <c r="CA29">
        <f t="shared" si="19"/>
        <v>0.54969949144706431</v>
      </c>
      <c r="CB29">
        <f t="shared" si="19"/>
        <v>0.51705532355223771</v>
      </c>
      <c r="CC29">
        <f t="shared" si="19"/>
        <v>0.52094568051141033</v>
      </c>
      <c r="CD29">
        <f t="shared" si="19"/>
        <v>0.46826236896916723</v>
      </c>
      <c r="CE29">
        <f t="shared" si="19"/>
        <v>0.4824880638376014</v>
      </c>
      <c r="CF29">
        <f t="shared" si="19"/>
        <v>0.48674568601627666</v>
      </c>
      <c r="CG29">
        <f t="shared" si="19"/>
        <v>0.44453686451956348</v>
      </c>
      <c r="CH29">
        <f t="shared" si="19"/>
        <v>0.43569203382287497</v>
      </c>
      <c r="CI29">
        <f t="shared" si="19"/>
        <v>0.43025299247322524</v>
      </c>
      <c r="CJ29">
        <f t="shared" si="19"/>
        <v>0.4066591844369622</v>
      </c>
      <c r="CK29">
        <f t="shared" si="19"/>
        <v>0.36355377906976744</v>
      </c>
      <c r="CL29">
        <f t="shared" si="19"/>
        <v>0.37484860122300673</v>
      </c>
      <c r="CM29">
        <f t="shared" si="19"/>
        <v>0.36910452058738841</v>
      </c>
      <c r="CN29">
        <f t="shared" si="19"/>
        <v>0.34549003206468704</v>
      </c>
      <c r="CO29">
        <f t="shared" si="19"/>
        <v>0.31158690861604593</v>
      </c>
      <c r="CP29">
        <f t="shared" si="19"/>
        <v>0.30555405332323832</v>
      </c>
      <c r="CQ29">
        <f t="shared" si="19"/>
        <v>0.33762066695919263</v>
      </c>
      <c r="CR29">
        <f t="shared" si="19"/>
        <v>0.35965736688058858</v>
      </c>
      <c r="CS29">
        <f t="shared" si="19"/>
        <v>0.3720406758116625</v>
      </c>
      <c r="CT29">
        <f t="shared" si="19"/>
        <v>0.37832405689548548</v>
      </c>
      <c r="CU29">
        <f t="shared" si="19"/>
        <v>0.35772130689751463</v>
      </c>
      <c r="CV29">
        <f t="shared" si="19"/>
        <v>0.36373533923887763</v>
      </c>
      <c r="CW29">
        <f t="shared" si="19"/>
        <v>0.37648299499077248</v>
      </c>
      <c r="CX29">
        <f t="shared" si="19"/>
        <v>0.37441088384835047</v>
      </c>
      <c r="CY29">
        <f t="shared" si="19"/>
        <v>0.34567928930366115</v>
      </c>
      <c r="CZ29">
        <f t="shared" si="19"/>
        <v>0.32948329592259246</v>
      </c>
      <c r="DA29">
        <f t="shared" si="19"/>
        <v>0.31165264396878678</v>
      </c>
      <c r="DB29">
        <f t="shared" si="19"/>
        <v>0.27252685499384011</v>
      </c>
      <c r="DC29">
        <f t="shared" si="19"/>
        <v>0.28801051783366555</v>
      </c>
      <c r="DD29">
        <f t="shared" si="19"/>
        <v>0.30210545851978637</v>
      </c>
      <c r="DE29">
        <f t="shared" si="19"/>
        <v>0.31771221427852181</v>
      </c>
      <c r="DF29">
        <f t="shared" si="19"/>
        <v>0.33424440483264012</v>
      </c>
      <c r="DG29">
        <f t="shared" si="19"/>
        <v>0.35806058701033361</v>
      </c>
      <c r="DH29">
        <f t="shared" si="19"/>
        <v>0.37351817964834116</v>
      </c>
      <c r="DI29">
        <f t="shared" si="19"/>
        <v>0.36096836109219244</v>
      </c>
      <c r="DJ29">
        <f t="shared" si="19"/>
        <v>0.38703391722654107</v>
      </c>
      <c r="DK29">
        <f t="shared" si="19"/>
        <v>0.40267740312028183</v>
      </c>
      <c r="DL29">
        <f t="shared" si="19"/>
        <v>0.38891534706512682</v>
      </c>
      <c r="DM29">
        <f t="shared" si="19"/>
        <v>0.39071623773666514</v>
      </c>
      <c r="DN29">
        <f t="shared" si="19"/>
        <v>0.37130303499535461</v>
      </c>
      <c r="DO29">
        <f t="shared" si="19"/>
        <v>0.37082390523093306</v>
      </c>
      <c r="DP29">
        <f t="shared" si="19"/>
        <v>0.35603131189286052</v>
      </c>
    </row>
    <row r="30" spans="3:120" x14ac:dyDescent="0.3">
      <c r="C30" t="s">
        <v>11</v>
      </c>
      <c r="D30">
        <f>+D14/D6</f>
        <v>0.34692898272552786</v>
      </c>
      <c r="E30">
        <f t="shared" ref="E30:BP30" si="20">+E14/E6</f>
        <v>0.34168865435356199</v>
      </c>
      <c r="F30">
        <f t="shared" si="20"/>
        <v>0.31675547661338072</v>
      </c>
      <c r="G30">
        <f t="shared" si="20"/>
        <v>0.33874910136592379</v>
      </c>
      <c r="H30">
        <f t="shared" si="20"/>
        <v>0.35198100608398875</v>
      </c>
      <c r="I30">
        <f t="shared" si="20"/>
        <v>0.3655201578798985</v>
      </c>
      <c r="J30">
        <f t="shared" si="20"/>
        <v>0.32659108477196597</v>
      </c>
      <c r="K30">
        <f t="shared" si="20"/>
        <v>0.34315245478036177</v>
      </c>
      <c r="L30">
        <f t="shared" si="20"/>
        <v>0.37632711621233861</v>
      </c>
      <c r="M30">
        <f t="shared" si="20"/>
        <v>0.34846113719353156</v>
      </c>
      <c r="N30">
        <f t="shared" si="20"/>
        <v>0.35156867914579487</v>
      </c>
      <c r="O30">
        <f t="shared" si="20"/>
        <v>0.33199325638697963</v>
      </c>
      <c r="P30">
        <f t="shared" si="20"/>
        <v>0.31945143432310014</v>
      </c>
      <c r="Q30">
        <f t="shared" si="20"/>
        <v>0.29440809776570792</v>
      </c>
      <c r="R30">
        <f t="shared" si="20"/>
        <v>0.32587946550313607</v>
      </c>
      <c r="S30">
        <f t="shared" si="20"/>
        <v>0.31678773204196931</v>
      </c>
      <c r="T30">
        <f t="shared" si="20"/>
        <v>0.30400383601054903</v>
      </c>
      <c r="U30">
        <f t="shared" si="20"/>
        <v>0.32980049875311723</v>
      </c>
      <c r="V30">
        <f t="shared" si="20"/>
        <v>0.31776133209990748</v>
      </c>
      <c r="W30">
        <f t="shared" si="20"/>
        <v>0.32910954959106092</v>
      </c>
      <c r="X30">
        <f t="shared" si="20"/>
        <v>0.35816146140247496</v>
      </c>
      <c r="Y30">
        <f t="shared" si="20"/>
        <v>0.37226456847799361</v>
      </c>
      <c r="Z30">
        <f t="shared" si="20"/>
        <v>0.36026458776281595</v>
      </c>
      <c r="AA30">
        <f t="shared" si="20"/>
        <v>0.32961783439490444</v>
      </c>
      <c r="AB30">
        <f t="shared" si="20"/>
        <v>0.31548556430446195</v>
      </c>
      <c r="AC30">
        <f t="shared" si="20"/>
        <v>0.3273617331527966</v>
      </c>
      <c r="AD30">
        <f t="shared" si="20"/>
        <v>0.32517343904856294</v>
      </c>
      <c r="AE30">
        <f t="shared" si="20"/>
        <v>0.30686567164179107</v>
      </c>
      <c r="AF30">
        <f t="shared" si="20"/>
        <v>0.30408366533864539</v>
      </c>
      <c r="AG30">
        <f t="shared" si="20"/>
        <v>0.27373612823674476</v>
      </c>
      <c r="AH30">
        <f t="shared" si="20"/>
        <v>0.28018967334035827</v>
      </c>
      <c r="AI30">
        <f t="shared" si="20"/>
        <v>0.30471570397111913</v>
      </c>
      <c r="AJ30">
        <f t="shared" si="20"/>
        <v>0.29913621262458473</v>
      </c>
      <c r="AK30">
        <f t="shared" si="20"/>
        <v>0.3392022008253095</v>
      </c>
      <c r="AL30">
        <f t="shared" si="20"/>
        <v>0.32884713052310816</v>
      </c>
      <c r="AM30">
        <f t="shared" si="20"/>
        <v>0.30937853107344632</v>
      </c>
      <c r="AN30">
        <f t="shared" si="20"/>
        <v>0.29934142827742333</v>
      </c>
      <c r="AO30">
        <f t="shared" si="20"/>
        <v>0.2827751196172249</v>
      </c>
      <c r="AP30">
        <f t="shared" si="20"/>
        <v>0.30121465754822907</v>
      </c>
      <c r="AQ30">
        <f t="shared" si="20"/>
        <v>0.29247538005545465</v>
      </c>
      <c r="AR30">
        <f t="shared" si="20"/>
        <v>0.26956752454231891</v>
      </c>
      <c r="AS30">
        <f t="shared" si="20"/>
        <v>0.25389286826533791</v>
      </c>
      <c r="AT30">
        <f t="shared" si="20"/>
        <v>0.23661375661375661</v>
      </c>
      <c r="AU30">
        <f t="shared" si="20"/>
        <v>0.21998440748440748</v>
      </c>
      <c r="AV30">
        <f t="shared" si="20"/>
        <v>0.21760868239741479</v>
      </c>
      <c r="AW30">
        <f t="shared" si="20"/>
        <v>0.22404952476238119</v>
      </c>
      <c r="AX30">
        <f t="shared" si="20"/>
        <v>0.25706585584963032</v>
      </c>
      <c r="AY30">
        <f t="shared" si="20"/>
        <v>0.26648644803300847</v>
      </c>
      <c r="AZ30">
        <f t="shared" si="20"/>
        <v>0.26080087918126243</v>
      </c>
      <c r="BA30">
        <f t="shared" si="20"/>
        <v>0.27636054421768708</v>
      </c>
      <c r="BB30">
        <f t="shared" si="20"/>
        <v>0.27419460665310674</v>
      </c>
      <c r="BC30">
        <f t="shared" si="20"/>
        <v>0.27117698127247924</v>
      </c>
      <c r="BD30">
        <f t="shared" si="20"/>
        <v>0.26838168217478564</v>
      </c>
      <c r="BE30">
        <f t="shared" si="20"/>
        <v>0.25353195010935747</v>
      </c>
      <c r="BF30">
        <f t="shared" si="20"/>
        <v>0.27772058378247444</v>
      </c>
      <c r="BG30">
        <f t="shared" si="20"/>
        <v>0.27829591249280367</v>
      </c>
      <c r="BH30">
        <f t="shared" si="20"/>
        <v>0.28830900103460166</v>
      </c>
      <c r="BI30">
        <f t="shared" si="20"/>
        <v>0.30108577009249154</v>
      </c>
      <c r="BJ30">
        <f t="shared" si="20"/>
        <v>0.31625848332841544</v>
      </c>
      <c r="BK30">
        <f t="shared" si="20"/>
        <v>0.29908943634433832</v>
      </c>
      <c r="BL30">
        <f t="shared" si="20"/>
        <v>0.31144091261490753</v>
      </c>
      <c r="BM30">
        <f t="shared" si="20"/>
        <v>0.31493810178817055</v>
      </c>
      <c r="BN30">
        <f t="shared" si="20"/>
        <v>0.30626547926437264</v>
      </c>
      <c r="BO30">
        <f t="shared" si="20"/>
        <v>0.31227261081219576</v>
      </c>
      <c r="BP30">
        <f t="shared" si="20"/>
        <v>0.32485265225933202</v>
      </c>
      <c r="BQ30">
        <f t="shared" ref="BQ30:DP30" si="21">+BQ14/BQ6</f>
        <v>0.31940158952781672</v>
      </c>
      <c r="BR30">
        <f t="shared" si="21"/>
        <v>0.31448355452971727</v>
      </c>
      <c r="BS30">
        <f t="shared" si="21"/>
        <v>0.31963050520970143</v>
      </c>
      <c r="BT30">
        <f t="shared" si="21"/>
        <v>0.32323147053857842</v>
      </c>
      <c r="BU30">
        <f t="shared" si="21"/>
        <v>0.32625227310299221</v>
      </c>
      <c r="BV30">
        <f t="shared" si="21"/>
        <v>0.3415977961432507</v>
      </c>
      <c r="BW30">
        <f t="shared" si="21"/>
        <v>0.33736421397827426</v>
      </c>
      <c r="BX30">
        <f t="shared" si="21"/>
        <v>0.33991737163092661</v>
      </c>
      <c r="BY30">
        <f t="shared" si="21"/>
        <v>0.34003683795060707</v>
      </c>
      <c r="BZ30">
        <f t="shared" si="21"/>
        <v>0.35336858523224407</v>
      </c>
      <c r="CA30">
        <f t="shared" si="21"/>
        <v>0.36750654954538448</v>
      </c>
      <c r="CB30">
        <f t="shared" si="21"/>
        <v>0.3577737536494327</v>
      </c>
      <c r="CC30">
        <f t="shared" si="21"/>
        <v>0.34773758080068567</v>
      </c>
      <c r="CD30">
        <f t="shared" si="21"/>
        <v>0.35333082937822241</v>
      </c>
      <c r="CE30">
        <f t="shared" si="21"/>
        <v>0.36997095255584123</v>
      </c>
      <c r="CF30">
        <f t="shared" si="21"/>
        <v>0.39925032924729004</v>
      </c>
      <c r="CG30">
        <f t="shared" si="21"/>
        <v>0.41745408570668086</v>
      </c>
      <c r="CH30">
        <f t="shared" si="21"/>
        <v>0.41741124918695011</v>
      </c>
      <c r="CI30">
        <f t="shared" si="21"/>
        <v>0.38124606253522997</v>
      </c>
      <c r="CJ30">
        <f t="shared" si="21"/>
        <v>0.36298166853722408</v>
      </c>
      <c r="CK30">
        <f t="shared" si="21"/>
        <v>0.35283430232558138</v>
      </c>
      <c r="CL30">
        <f t="shared" si="21"/>
        <v>0.32654869870904846</v>
      </c>
      <c r="CM30">
        <f t="shared" si="21"/>
        <v>0.31736251079758132</v>
      </c>
      <c r="CN30">
        <f t="shared" si="21"/>
        <v>0.30520005576467307</v>
      </c>
      <c r="CO30">
        <f t="shared" si="21"/>
        <v>0.30424136899094051</v>
      </c>
      <c r="CP30">
        <f t="shared" si="21"/>
        <v>0.3122870585690336</v>
      </c>
      <c r="CQ30">
        <f t="shared" si="21"/>
        <v>0.32410048266783675</v>
      </c>
      <c r="CR30">
        <f t="shared" si="21"/>
        <v>0.32268199027953065</v>
      </c>
      <c r="CS30">
        <f t="shared" si="21"/>
        <v>0.31857422805995445</v>
      </c>
      <c r="CT30">
        <f t="shared" si="21"/>
        <v>0.31818181818181818</v>
      </c>
      <c r="CU30">
        <f t="shared" si="21"/>
        <v>0.28839074915589857</v>
      </c>
      <c r="CV30">
        <f t="shared" si="21"/>
        <v>0.29113673479487306</v>
      </c>
      <c r="CW30">
        <f t="shared" si="21"/>
        <v>0.29698247968746255</v>
      </c>
      <c r="CX30">
        <f t="shared" si="21"/>
        <v>0.29772711443363592</v>
      </c>
      <c r="CY30">
        <f t="shared" si="21"/>
        <v>0.29482232591529073</v>
      </c>
      <c r="CZ30">
        <f t="shared" si="21"/>
        <v>0.30119641728594154</v>
      </c>
      <c r="DA30">
        <f t="shared" si="21"/>
        <v>0.29763721173547236</v>
      </c>
      <c r="DB30">
        <f t="shared" si="21"/>
        <v>0.29455119199429397</v>
      </c>
      <c r="DC30">
        <f t="shared" si="21"/>
        <v>0.28996140633614659</v>
      </c>
      <c r="DD30">
        <f t="shared" si="21"/>
        <v>0.29043367083909016</v>
      </c>
      <c r="DE30">
        <f t="shared" si="21"/>
        <v>0.28907461484241265</v>
      </c>
      <c r="DF30">
        <f t="shared" si="21"/>
        <v>0.29498910675381262</v>
      </c>
      <c r="DG30">
        <f t="shared" si="21"/>
        <v>0.2982397548229932</v>
      </c>
      <c r="DH30">
        <f t="shared" si="21"/>
        <v>0.30197310844140346</v>
      </c>
      <c r="DI30">
        <f t="shared" si="21"/>
        <v>0.29434709925082037</v>
      </c>
      <c r="DJ30">
        <f t="shared" si="21"/>
        <v>0.30080987273428461</v>
      </c>
      <c r="DK30">
        <f t="shared" si="21"/>
        <v>0.30619023653749372</v>
      </c>
      <c r="DL30">
        <f t="shared" si="21"/>
        <v>0.3103345636385284</v>
      </c>
      <c r="DM30">
        <f t="shared" si="21"/>
        <v>0.30827910268761183</v>
      </c>
      <c r="DN30">
        <f t="shared" si="21"/>
        <v>0.30690616289873024</v>
      </c>
      <c r="DO30">
        <f t="shared" si="21"/>
        <v>0.30605997223859593</v>
      </c>
      <c r="DP30">
        <f t="shared" si="21"/>
        <v>0.3043101009148354</v>
      </c>
    </row>
    <row r="31" spans="3:120" x14ac:dyDescent="0.3">
      <c r="C31" t="s">
        <v>24</v>
      </c>
      <c r="D31">
        <f>+D16/D6</f>
        <v>0.31415245422862054</v>
      </c>
      <c r="E31">
        <f t="shared" ref="E31:BP31" si="22">+E16/E6</f>
        <v>0.30134190258413174</v>
      </c>
      <c r="F31">
        <f t="shared" si="22"/>
        <v>0.29467022677214738</v>
      </c>
      <c r="G31">
        <f t="shared" si="22"/>
        <v>0.30162566050937883</v>
      </c>
      <c r="H31">
        <f t="shared" si="22"/>
        <v>0.32032092839740106</v>
      </c>
      <c r="I31">
        <f t="shared" si="22"/>
        <v>0.31959275442425156</v>
      </c>
      <c r="J31">
        <f t="shared" si="22"/>
        <v>0.29949649459838934</v>
      </c>
      <c r="K31">
        <f t="shared" si="22"/>
        <v>0.30546076932036337</v>
      </c>
      <c r="L31">
        <f t="shared" si="22"/>
        <v>0.34541581577797237</v>
      </c>
      <c r="M31">
        <f t="shared" si="22"/>
        <v>0.32187353270531677</v>
      </c>
      <c r="N31">
        <f t="shared" si="22"/>
        <v>0.33263036642114746</v>
      </c>
      <c r="O31">
        <f t="shared" si="22"/>
        <v>0.32872622556970882</v>
      </c>
      <c r="P31">
        <f t="shared" si="22"/>
        <v>0.32586509213248804</v>
      </c>
      <c r="Q31">
        <f t="shared" si="22"/>
        <v>0.31337929629304645</v>
      </c>
      <c r="R31">
        <f t="shared" si="22"/>
        <v>0.32100001087184499</v>
      </c>
      <c r="S31">
        <f t="shared" si="22"/>
        <v>0.31464936496039675</v>
      </c>
      <c r="T31">
        <f t="shared" si="22"/>
        <v>0.28789202578830275</v>
      </c>
      <c r="U31">
        <f t="shared" si="22"/>
        <v>0.29885064022034302</v>
      </c>
      <c r="V31">
        <f t="shared" si="22"/>
        <v>0.28929112089035919</v>
      </c>
      <c r="W31">
        <f t="shared" si="22"/>
        <v>0.29773025668724251</v>
      </c>
      <c r="X31">
        <f t="shared" si="22"/>
        <v>0.3198424685143304</v>
      </c>
      <c r="Y31">
        <f t="shared" si="22"/>
        <v>0.33126174445178685</v>
      </c>
      <c r="Z31">
        <f t="shared" si="22"/>
        <v>0.33094499786972487</v>
      </c>
      <c r="AA31">
        <f t="shared" si="22"/>
        <v>0.31442186013566936</v>
      </c>
      <c r="AB31">
        <f t="shared" si="22"/>
        <v>0.31553226269832885</v>
      </c>
      <c r="AC31">
        <f t="shared" si="22"/>
        <v>0.31269046682947815</v>
      </c>
      <c r="AD31">
        <f t="shared" si="22"/>
        <v>0.30517247490002819</v>
      </c>
      <c r="AE31">
        <f t="shared" si="22"/>
        <v>0.3118079320449707</v>
      </c>
      <c r="AF31">
        <f t="shared" si="22"/>
        <v>0.32894833141593749</v>
      </c>
      <c r="AG31">
        <f t="shared" si="22"/>
        <v>0.31284904571472633</v>
      </c>
      <c r="AH31">
        <f t="shared" si="22"/>
        <v>0.3233728228725119</v>
      </c>
      <c r="AI31">
        <f t="shared" si="22"/>
        <v>0.32335534844885977</v>
      </c>
      <c r="AJ31">
        <f t="shared" si="22"/>
        <v>0.35649207013869899</v>
      </c>
      <c r="AK31">
        <f t="shared" si="22"/>
        <v>0.39062503949392402</v>
      </c>
      <c r="AL31">
        <f t="shared" si="22"/>
        <v>0.3835723713592657</v>
      </c>
      <c r="AM31">
        <f t="shared" si="22"/>
        <v>0.35393450812325417</v>
      </c>
      <c r="AN31">
        <f t="shared" si="22"/>
        <v>0.33296060531430743</v>
      </c>
      <c r="AO31">
        <f t="shared" si="22"/>
        <v>0.31903688897301885</v>
      </c>
      <c r="AP31">
        <f t="shared" si="22"/>
        <v>0.3425623505457594</v>
      </c>
      <c r="AQ31">
        <f t="shared" si="22"/>
        <v>0.32472365641439044</v>
      </c>
      <c r="AR31">
        <f t="shared" si="22"/>
        <v>0.2989030286228842</v>
      </c>
      <c r="AS31">
        <f t="shared" si="22"/>
        <v>0.2717327451286945</v>
      </c>
      <c r="AT31">
        <f t="shared" si="22"/>
        <v>0.24169869175010347</v>
      </c>
      <c r="AU31">
        <f t="shared" si="22"/>
        <v>0.2269405767043173</v>
      </c>
      <c r="AV31">
        <f t="shared" si="22"/>
        <v>0.22399146713793949</v>
      </c>
      <c r="AW31">
        <f t="shared" si="22"/>
        <v>0.22800554271123299</v>
      </c>
      <c r="AX31">
        <f t="shared" si="22"/>
        <v>0.26753371768289158</v>
      </c>
      <c r="AY31">
        <f t="shared" si="22"/>
        <v>0.28165323378264973</v>
      </c>
      <c r="AZ31">
        <f t="shared" si="22"/>
        <v>0.28317737953233502</v>
      </c>
      <c r="BA31">
        <f t="shared" si="22"/>
        <v>0.29611039424679592</v>
      </c>
      <c r="BB31">
        <f t="shared" si="22"/>
        <v>0.27976241970811938</v>
      </c>
      <c r="BC31">
        <f t="shared" si="22"/>
        <v>0.27110542341829569</v>
      </c>
      <c r="BD31">
        <f t="shared" si="22"/>
        <v>0.26558303825630186</v>
      </c>
      <c r="BE31">
        <f t="shared" si="22"/>
        <v>0.26212452834108196</v>
      </c>
      <c r="BF31">
        <f t="shared" si="22"/>
        <v>0.27760525560379568</v>
      </c>
      <c r="BG31">
        <f t="shared" si="22"/>
        <v>0.27563750615678367</v>
      </c>
      <c r="BH31">
        <f t="shared" si="22"/>
        <v>0.27803031219933405</v>
      </c>
      <c r="BI31">
        <f t="shared" si="22"/>
        <v>0.28795300717319811</v>
      </c>
      <c r="BJ31">
        <f t="shared" si="22"/>
        <v>0.30648503999459498</v>
      </c>
      <c r="BK31">
        <f t="shared" si="22"/>
        <v>0.28900748084600281</v>
      </c>
      <c r="BL31">
        <f t="shared" si="22"/>
        <v>0.30220659383432513</v>
      </c>
      <c r="BM31">
        <f t="shared" si="22"/>
        <v>0.31205685135228922</v>
      </c>
      <c r="BN31">
        <f t="shared" si="22"/>
        <v>0.30242257529389144</v>
      </c>
      <c r="BO31">
        <f t="shared" si="22"/>
        <v>0.29300852107033681</v>
      </c>
      <c r="BP31">
        <f t="shared" si="22"/>
        <v>0.29287545827245748</v>
      </c>
      <c r="BQ31">
        <f t="shared" ref="BQ31:DP31" si="23">+BQ16/BQ6</f>
        <v>0.28500030679965471</v>
      </c>
      <c r="BR31">
        <f t="shared" si="23"/>
        <v>0.27815318654790777</v>
      </c>
      <c r="BS31">
        <f t="shared" si="23"/>
        <v>0.27840768850422448</v>
      </c>
      <c r="BT31">
        <f t="shared" si="23"/>
        <v>0.27946363901979249</v>
      </c>
      <c r="BU31">
        <f t="shared" si="23"/>
        <v>0.28658312056448371</v>
      </c>
      <c r="BV31">
        <f t="shared" si="23"/>
        <v>0.30346572819707579</v>
      </c>
      <c r="BW31">
        <f t="shared" si="23"/>
        <v>0.31080951220930753</v>
      </c>
      <c r="BX31">
        <f t="shared" si="23"/>
        <v>0.31348519451308482</v>
      </c>
      <c r="BY31">
        <f t="shared" si="23"/>
        <v>0.31877537324714994</v>
      </c>
      <c r="BZ31">
        <f t="shared" si="23"/>
        <v>0.33562504972557788</v>
      </c>
      <c r="CA31">
        <f t="shared" si="23"/>
        <v>0.34367039048063941</v>
      </c>
      <c r="CB31">
        <f t="shared" si="23"/>
        <v>0.34088647637246916</v>
      </c>
      <c r="CC31">
        <f t="shared" si="23"/>
        <v>0.33632259615170051</v>
      </c>
      <c r="CD31">
        <f t="shared" si="23"/>
        <v>0.32871150962393547</v>
      </c>
      <c r="CE31">
        <f t="shared" si="23"/>
        <v>0.3378370498086522</v>
      </c>
      <c r="CF31">
        <f t="shared" si="23"/>
        <v>0.35916081401336508</v>
      </c>
      <c r="CG31">
        <f t="shared" si="23"/>
        <v>0.34660157091389504</v>
      </c>
      <c r="CH31">
        <f t="shared" si="23"/>
        <v>0.34637540884495571</v>
      </c>
      <c r="CI31">
        <f t="shared" si="23"/>
        <v>0.32025340960711129</v>
      </c>
      <c r="CJ31">
        <f t="shared" si="23"/>
        <v>0.30745405727966157</v>
      </c>
      <c r="CK31">
        <f t="shared" si="23"/>
        <v>0.30315858249690153</v>
      </c>
      <c r="CL31">
        <f t="shared" si="23"/>
        <v>0.30260251032883545</v>
      </c>
      <c r="CM31">
        <f t="shared" si="23"/>
        <v>0.29899875082314448</v>
      </c>
      <c r="CN31">
        <f t="shared" si="23"/>
        <v>0.2846104047912964</v>
      </c>
      <c r="CO31">
        <f t="shared" si="23"/>
        <v>0.27786762180228891</v>
      </c>
      <c r="CP31">
        <f t="shared" si="23"/>
        <v>0.27047648601371121</v>
      </c>
      <c r="CQ31">
        <f t="shared" si="23"/>
        <v>0.27867375318693305</v>
      </c>
      <c r="CR31">
        <f t="shared" si="23"/>
        <v>0.27575403494589884</v>
      </c>
      <c r="CS31">
        <f t="shared" si="23"/>
        <v>0.27901413644321077</v>
      </c>
      <c r="CT31">
        <f t="shared" si="23"/>
        <v>0.28205429068493421</v>
      </c>
      <c r="CU31">
        <f t="shared" si="23"/>
        <v>0.27542052798038913</v>
      </c>
      <c r="CV31">
        <f t="shared" si="23"/>
        <v>0.27415858189099834</v>
      </c>
      <c r="CW31">
        <f t="shared" si="23"/>
        <v>0.27535478324558127</v>
      </c>
      <c r="CX31">
        <f t="shared" si="23"/>
        <v>0.2687381405167435</v>
      </c>
      <c r="CY31">
        <f t="shared" si="23"/>
        <v>0.25742276349658938</v>
      </c>
      <c r="CZ31">
        <f t="shared" si="23"/>
        <v>0.25683843435116027</v>
      </c>
      <c r="DA31">
        <f t="shared" si="23"/>
        <v>0.25440721356749829</v>
      </c>
      <c r="DB31">
        <f t="shared" si="23"/>
        <v>0.2510113831777544</v>
      </c>
      <c r="DC31">
        <f t="shared" si="23"/>
        <v>0.2492963142256365</v>
      </c>
      <c r="DD31">
        <f t="shared" si="23"/>
        <v>0.25301165934705222</v>
      </c>
      <c r="DE31">
        <f t="shared" si="23"/>
        <v>0.2544690899354784</v>
      </c>
      <c r="DF31">
        <f t="shared" si="23"/>
        <v>0.2603040580255071</v>
      </c>
      <c r="DG31">
        <f t="shared" si="23"/>
        <v>0.26993328258742794</v>
      </c>
      <c r="DH31">
        <f t="shared" si="23"/>
        <v>0.28083408737384746</v>
      </c>
      <c r="DI31">
        <f t="shared" si="23"/>
        <v>0.28255539772985239</v>
      </c>
      <c r="DJ31">
        <f t="shared" si="23"/>
        <v>0.29400399224436946</v>
      </c>
      <c r="DK31">
        <f t="shared" si="23"/>
        <v>0.30194481176870891</v>
      </c>
      <c r="DL31">
        <f t="shared" si="23"/>
        <v>0.30240824667024113</v>
      </c>
      <c r="DM31">
        <f t="shared" si="23"/>
        <v>0.30519619427791089</v>
      </c>
      <c r="DN31">
        <f t="shared" si="23"/>
        <v>0.30086357162742372</v>
      </c>
      <c r="DO31">
        <f t="shared" si="23"/>
        <v>0.30304714928351578</v>
      </c>
      <c r="DP31">
        <f t="shared" si="23"/>
        <v>0.28411810490851436</v>
      </c>
    </row>
    <row r="32" spans="3:120" x14ac:dyDescent="0.3">
      <c r="C32" t="s">
        <v>26</v>
      </c>
      <c r="D32">
        <f>+D18/D6</f>
        <v>0.18122200895713372</v>
      </c>
      <c r="E32">
        <f t="shared" ref="E32:BP32" si="24">+E18/E6</f>
        <v>0.17854001759014951</v>
      </c>
      <c r="F32">
        <f t="shared" si="24"/>
        <v>0.17658377738306691</v>
      </c>
      <c r="G32">
        <f t="shared" si="24"/>
        <v>0.17138749101365924</v>
      </c>
      <c r="H32">
        <f t="shared" si="24"/>
        <v>0.1765840629173468</v>
      </c>
      <c r="I32">
        <f t="shared" si="24"/>
        <v>0.16901606991824078</v>
      </c>
      <c r="J32">
        <f t="shared" si="24"/>
        <v>0.16567894872455552</v>
      </c>
      <c r="K32">
        <f t="shared" si="24"/>
        <v>0.16291989664082687</v>
      </c>
      <c r="L32">
        <f t="shared" si="24"/>
        <v>0.1757532281205165</v>
      </c>
      <c r="M32">
        <f t="shared" si="24"/>
        <v>0.16901408450704225</v>
      </c>
      <c r="N32">
        <f t="shared" si="24"/>
        <v>0.16912733983654099</v>
      </c>
      <c r="O32">
        <f t="shared" si="24"/>
        <v>0.18091038775774868</v>
      </c>
      <c r="P32">
        <f t="shared" si="24"/>
        <v>0.16997986914947155</v>
      </c>
      <c r="Q32">
        <f t="shared" si="24"/>
        <v>0.16713985927663252</v>
      </c>
      <c r="R32">
        <f t="shared" si="24"/>
        <v>0.1775293155167712</v>
      </c>
      <c r="S32">
        <f t="shared" si="24"/>
        <v>0.1791767554479419</v>
      </c>
      <c r="T32">
        <f t="shared" si="24"/>
        <v>0.16087269239990409</v>
      </c>
      <c r="U32">
        <f t="shared" si="24"/>
        <v>0.17518703241895262</v>
      </c>
      <c r="V32">
        <f t="shared" si="24"/>
        <v>0.15587419056429233</v>
      </c>
      <c r="W32">
        <f t="shared" si="24"/>
        <v>0.1720999884805898</v>
      </c>
      <c r="X32">
        <f t="shared" si="24"/>
        <v>0.18951090159104303</v>
      </c>
      <c r="Y32">
        <f t="shared" si="24"/>
        <v>0.19768871403983279</v>
      </c>
      <c r="Z32">
        <f t="shared" si="24"/>
        <v>0.19891330025986298</v>
      </c>
      <c r="AA32">
        <f t="shared" si="24"/>
        <v>0.18524416135881103</v>
      </c>
      <c r="AB32">
        <f t="shared" si="24"/>
        <v>0.17942257217847768</v>
      </c>
      <c r="AC32">
        <f t="shared" si="24"/>
        <v>0.17519008436621186</v>
      </c>
      <c r="AD32">
        <f t="shared" si="24"/>
        <v>0.16679881070366701</v>
      </c>
      <c r="AE32">
        <f t="shared" si="24"/>
        <v>0.17601990049751243</v>
      </c>
      <c r="AF32">
        <f t="shared" si="24"/>
        <v>0.19252988047808764</v>
      </c>
      <c r="AG32">
        <f t="shared" si="24"/>
        <v>0.18011951057573747</v>
      </c>
      <c r="AH32">
        <f t="shared" si="24"/>
        <v>0.18440463645943098</v>
      </c>
      <c r="AI32">
        <f t="shared" si="24"/>
        <v>0.18907942238267147</v>
      </c>
      <c r="AJ32">
        <f t="shared" si="24"/>
        <v>0.22591362126245848</v>
      </c>
      <c r="AK32">
        <f t="shared" si="24"/>
        <v>0.24704264099037138</v>
      </c>
      <c r="AL32">
        <f t="shared" si="24"/>
        <v>0.24212798374809549</v>
      </c>
      <c r="AM32">
        <f t="shared" si="24"/>
        <v>0.21694915254237288</v>
      </c>
      <c r="AN32">
        <f t="shared" si="24"/>
        <v>0.21218357686766826</v>
      </c>
      <c r="AO32">
        <f t="shared" si="24"/>
        <v>0.19961722488038278</v>
      </c>
      <c r="AP32">
        <f t="shared" si="24"/>
        <v>0.21741349392671225</v>
      </c>
      <c r="AQ32">
        <f t="shared" si="24"/>
        <v>0.20154890524906779</v>
      </c>
      <c r="AR32">
        <f t="shared" si="24"/>
        <v>0.18448748562837181</v>
      </c>
      <c r="AS32">
        <f t="shared" si="24"/>
        <v>0.16988477109934599</v>
      </c>
      <c r="AT32">
        <f t="shared" si="24"/>
        <v>0.14476190476190476</v>
      </c>
      <c r="AU32">
        <f t="shared" si="24"/>
        <v>0.14838877338877338</v>
      </c>
      <c r="AV32">
        <f t="shared" si="24"/>
        <v>0.14108895799036644</v>
      </c>
      <c r="AW32">
        <f t="shared" si="24"/>
        <v>0.14507253626813407</v>
      </c>
      <c r="AX32">
        <f t="shared" si="24"/>
        <v>0.17317393407504664</v>
      </c>
      <c r="AY32">
        <f t="shared" si="24"/>
        <v>0.18026605961442699</v>
      </c>
      <c r="AZ32">
        <f t="shared" si="24"/>
        <v>0.18648258808984133</v>
      </c>
      <c r="BA32">
        <f t="shared" si="24"/>
        <v>0.20238095238095238</v>
      </c>
      <c r="BB32">
        <f t="shared" si="24"/>
        <v>0.19014500360868711</v>
      </c>
      <c r="BC32">
        <f t="shared" si="24"/>
        <v>0.18318243829840009</v>
      </c>
      <c r="BD32">
        <f t="shared" si="24"/>
        <v>0.18731375053214133</v>
      </c>
      <c r="BE32">
        <f t="shared" si="24"/>
        <v>0.18513920907962406</v>
      </c>
      <c r="BF32">
        <f t="shared" si="24"/>
        <v>0.19863138133591715</v>
      </c>
      <c r="BG32">
        <f t="shared" si="24"/>
        <v>0.19948186528497408</v>
      </c>
      <c r="BH32">
        <f t="shared" si="24"/>
        <v>0.19898838947005404</v>
      </c>
      <c r="BI32">
        <f t="shared" si="24"/>
        <v>0.20790486585856266</v>
      </c>
      <c r="BJ32">
        <f t="shared" si="24"/>
        <v>0.22968427264679847</v>
      </c>
      <c r="BK32">
        <f t="shared" si="24"/>
        <v>0.23171889838556506</v>
      </c>
      <c r="BL32">
        <f t="shared" si="24"/>
        <v>0.2438808284416879</v>
      </c>
      <c r="BM32">
        <f t="shared" si="24"/>
        <v>0.25551581843191196</v>
      </c>
      <c r="BN32">
        <f t="shared" si="24"/>
        <v>0.25330663434684092</v>
      </c>
      <c r="BO32">
        <f t="shared" si="24"/>
        <v>0.24058416602613375</v>
      </c>
      <c r="BP32">
        <f t="shared" si="24"/>
        <v>0.23148330058939096</v>
      </c>
      <c r="BQ32">
        <f t="shared" ref="BQ32:DP32" si="25">+BQ18/BQ6</f>
        <v>0.21907433380084151</v>
      </c>
      <c r="BR32">
        <f t="shared" si="25"/>
        <v>0.21550002219361711</v>
      </c>
      <c r="BS32">
        <f t="shared" si="25"/>
        <v>0.21521758164784169</v>
      </c>
      <c r="BT32">
        <f t="shared" si="25"/>
        <v>0.2215093702515617</v>
      </c>
      <c r="BU32">
        <f t="shared" si="25"/>
        <v>0.23098859315589354</v>
      </c>
      <c r="BV32">
        <f t="shared" si="25"/>
        <v>0.25064696552299859</v>
      </c>
      <c r="BW32">
        <f t="shared" si="25"/>
        <v>0.26685796269727402</v>
      </c>
      <c r="BX32">
        <f t="shared" si="25"/>
        <v>0.27932323431044659</v>
      </c>
      <c r="BY32">
        <f t="shared" si="25"/>
        <v>0.29639514340487916</v>
      </c>
      <c r="BZ32">
        <f t="shared" si="25"/>
        <v>0.31623996652337655</v>
      </c>
      <c r="CA32">
        <f t="shared" si="25"/>
        <v>0.32847896440129448</v>
      </c>
      <c r="CB32">
        <f t="shared" si="25"/>
        <v>0.33892605048227947</v>
      </c>
      <c r="CC32">
        <f t="shared" si="25"/>
        <v>0.33538087925431237</v>
      </c>
      <c r="CD32">
        <f t="shared" si="25"/>
        <v>0.32843923925291085</v>
      </c>
      <c r="CE32">
        <f t="shared" si="25"/>
        <v>0.33461320156255214</v>
      </c>
      <c r="CF32">
        <f t="shared" si="25"/>
        <v>0.36088879883834801</v>
      </c>
      <c r="CG32">
        <f t="shared" si="25"/>
        <v>0.33224647324993345</v>
      </c>
      <c r="CH32">
        <f t="shared" si="25"/>
        <v>0.3364828318099346</v>
      </c>
      <c r="CI32">
        <f t="shared" si="25"/>
        <v>0.30942670512948039</v>
      </c>
      <c r="CJ32">
        <f t="shared" si="25"/>
        <v>0.30041152263374488</v>
      </c>
      <c r="CK32">
        <f t="shared" si="25"/>
        <v>0.30841206395348836</v>
      </c>
      <c r="CL32">
        <f t="shared" si="25"/>
        <v>0.31694780065581518</v>
      </c>
      <c r="CM32">
        <f t="shared" si="25"/>
        <v>0.31341779441405127</v>
      </c>
      <c r="CN32">
        <f t="shared" si="25"/>
        <v>0.29728147218736928</v>
      </c>
      <c r="CO32">
        <f t="shared" si="25"/>
        <v>0.29373996789727125</v>
      </c>
      <c r="CP32">
        <f t="shared" si="25"/>
        <v>0.27475528635552432</v>
      </c>
      <c r="CQ32">
        <f t="shared" si="25"/>
        <v>0.2768209741114524</v>
      </c>
      <c r="CR32">
        <f t="shared" si="25"/>
        <v>0.26519158991434172</v>
      </c>
      <c r="CS32">
        <f t="shared" si="25"/>
        <v>0.27003336687675439</v>
      </c>
      <c r="CT32">
        <f t="shared" si="25"/>
        <v>0.27378375592661308</v>
      </c>
      <c r="CU32">
        <f t="shared" si="25"/>
        <v>0.27683988728389736</v>
      </c>
      <c r="CV32">
        <f t="shared" si="25"/>
        <v>0.27166328500024745</v>
      </c>
      <c r="CW32">
        <f t="shared" si="25"/>
        <v>0.26805359154423219</v>
      </c>
      <c r="CX32">
        <f t="shared" si="25"/>
        <v>0.25670373551877046</v>
      </c>
      <c r="CY32">
        <f t="shared" si="25"/>
        <v>0.24560301507537688</v>
      </c>
      <c r="CZ32">
        <f t="shared" si="25"/>
        <v>0.24545078126702552</v>
      </c>
      <c r="DA32">
        <f t="shared" si="25"/>
        <v>0.24543354113082524</v>
      </c>
      <c r="DB32">
        <f t="shared" si="25"/>
        <v>0.2474333758402317</v>
      </c>
      <c r="DC32">
        <f t="shared" si="25"/>
        <v>0.24233428050383815</v>
      </c>
      <c r="DD32">
        <f t="shared" si="25"/>
        <v>0.24615923947786278</v>
      </c>
      <c r="DE32">
        <f t="shared" si="25"/>
        <v>0.24517168462390496</v>
      </c>
      <c r="DF32">
        <f t="shared" si="25"/>
        <v>0.24787086551792434</v>
      </c>
      <c r="DG32">
        <f t="shared" si="25"/>
        <v>0.25798593375505874</v>
      </c>
      <c r="DH32">
        <f t="shared" si="25"/>
        <v>0.27170021481422546</v>
      </c>
      <c r="DI32">
        <f t="shared" si="25"/>
        <v>0.27882690442284275</v>
      </c>
      <c r="DJ32">
        <f t="shared" si="25"/>
        <v>0.29212251608581807</v>
      </c>
      <c r="DK32">
        <f t="shared" si="25"/>
        <v>0.29856064418721689</v>
      </c>
      <c r="DL32">
        <f t="shared" si="25"/>
        <v>0.29735682819383258</v>
      </c>
      <c r="DM32">
        <f t="shared" si="25"/>
        <v>0.30092601694748639</v>
      </c>
      <c r="DN32">
        <f t="shared" si="25"/>
        <v>0.29533137194177767</v>
      </c>
      <c r="DO32">
        <f t="shared" si="25"/>
        <v>0.30092601395676066</v>
      </c>
      <c r="DP32">
        <f t="shared" si="25"/>
        <v>0.26168065641799493</v>
      </c>
    </row>
    <row r="35" spans="3:120" x14ac:dyDescent="0.3">
      <c r="D35">
        <f>+D27</f>
        <v>1900</v>
      </c>
      <c r="E35">
        <f t="shared" ref="E35:BP35" si="26">+E27</f>
        <v>1901</v>
      </c>
      <c r="F35">
        <f t="shared" si="26"/>
        <v>1902</v>
      </c>
      <c r="G35">
        <f t="shared" si="26"/>
        <v>1903</v>
      </c>
      <c r="H35">
        <f t="shared" si="26"/>
        <v>1904</v>
      </c>
      <c r="I35">
        <f t="shared" si="26"/>
        <v>1905</v>
      </c>
      <c r="J35">
        <f t="shared" si="26"/>
        <v>1906</v>
      </c>
      <c r="K35">
        <f t="shared" si="26"/>
        <v>1907</v>
      </c>
      <c r="L35">
        <f t="shared" si="26"/>
        <v>1908</v>
      </c>
      <c r="M35">
        <f t="shared" si="26"/>
        <v>1909</v>
      </c>
      <c r="N35">
        <f t="shared" si="26"/>
        <v>1910</v>
      </c>
      <c r="O35">
        <f t="shared" si="26"/>
        <v>1911</v>
      </c>
      <c r="P35">
        <f t="shared" si="26"/>
        <v>1912</v>
      </c>
      <c r="Q35">
        <f t="shared" si="26"/>
        <v>1913</v>
      </c>
      <c r="R35">
        <f t="shared" si="26"/>
        <v>1914</v>
      </c>
      <c r="S35">
        <f t="shared" si="26"/>
        <v>1915</v>
      </c>
      <c r="T35">
        <f t="shared" si="26"/>
        <v>1916</v>
      </c>
      <c r="U35">
        <f t="shared" si="26"/>
        <v>1917</v>
      </c>
      <c r="V35">
        <f t="shared" si="26"/>
        <v>1918</v>
      </c>
      <c r="W35">
        <f t="shared" si="26"/>
        <v>1919</v>
      </c>
      <c r="X35">
        <f t="shared" si="26"/>
        <v>1920</v>
      </c>
      <c r="Y35">
        <f t="shared" si="26"/>
        <v>1921</v>
      </c>
      <c r="Z35">
        <f t="shared" si="26"/>
        <v>1922</v>
      </c>
      <c r="AA35">
        <f t="shared" si="26"/>
        <v>1923</v>
      </c>
      <c r="AB35">
        <f t="shared" si="26"/>
        <v>1924</v>
      </c>
      <c r="AC35">
        <f t="shared" si="26"/>
        <v>1925</v>
      </c>
      <c r="AD35">
        <f t="shared" si="26"/>
        <v>1926</v>
      </c>
      <c r="AE35">
        <f t="shared" si="26"/>
        <v>1927</v>
      </c>
      <c r="AF35">
        <f t="shared" si="26"/>
        <v>1928</v>
      </c>
      <c r="AG35">
        <f t="shared" si="26"/>
        <v>1929</v>
      </c>
      <c r="AH35">
        <f t="shared" si="26"/>
        <v>1930</v>
      </c>
      <c r="AI35">
        <f t="shared" si="26"/>
        <v>1931</v>
      </c>
      <c r="AJ35">
        <f t="shared" si="26"/>
        <v>1932</v>
      </c>
      <c r="AK35">
        <f t="shared" si="26"/>
        <v>1933</v>
      </c>
      <c r="AL35">
        <f t="shared" si="26"/>
        <v>1934</v>
      </c>
      <c r="AM35">
        <f t="shared" si="26"/>
        <v>1935</v>
      </c>
      <c r="AN35">
        <f t="shared" si="26"/>
        <v>1936</v>
      </c>
      <c r="AO35">
        <f t="shared" si="26"/>
        <v>1937</v>
      </c>
      <c r="AP35">
        <f t="shared" si="26"/>
        <v>1938</v>
      </c>
      <c r="AQ35">
        <f t="shared" si="26"/>
        <v>1939</v>
      </c>
      <c r="AR35">
        <f t="shared" si="26"/>
        <v>1940</v>
      </c>
      <c r="AS35">
        <f t="shared" si="26"/>
        <v>1941</v>
      </c>
      <c r="AT35">
        <f t="shared" si="26"/>
        <v>1942</v>
      </c>
      <c r="AU35">
        <f t="shared" si="26"/>
        <v>1943</v>
      </c>
      <c r="AV35">
        <f t="shared" si="26"/>
        <v>1944</v>
      </c>
      <c r="AW35">
        <f t="shared" si="26"/>
        <v>1945</v>
      </c>
      <c r="AX35">
        <f t="shared" si="26"/>
        <v>1946</v>
      </c>
      <c r="AY35">
        <f t="shared" si="26"/>
        <v>1947</v>
      </c>
      <c r="AZ35">
        <f t="shared" si="26"/>
        <v>1948</v>
      </c>
      <c r="BA35">
        <f t="shared" si="26"/>
        <v>1949</v>
      </c>
      <c r="BB35">
        <f t="shared" si="26"/>
        <v>1950</v>
      </c>
      <c r="BC35">
        <f t="shared" si="26"/>
        <v>1951</v>
      </c>
      <c r="BD35">
        <f t="shared" si="26"/>
        <v>1952</v>
      </c>
      <c r="BE35">
        <f t="shared" si="26"/>
        <v>1953</v>
      </c>
      <c r="BF35">
        <f t="shared" si="26"/>
        <v>1954</v>
      </c>
      <c r="BG35">
        <f t="shared" si="26"/>
        <v>1955</v>
      </c>
      <c r="BH35">
        <f t="shared" si="26"/>
        <v>1956</v>
      </c>
      <c r="BI35">
        <f t="shared" si="26"/>
        <v>1957</v>
      </c>
      <c r="BJ35">
        <f t="shared" si="26"/>
        <v>1958</v>
      </c>
      <c r="BK35">
        <f t="shared" si="26"/>
        <v>1959</v>
      </c>
      <c r="BL35">
        <f t="shared" si="26"/>
        <v>1960</v>
      </c>
      <c r="BM35">
        <f t="shared" si="26"/>
        <v>1961</v>
      </c>
      <c r="BN35">
        <f t="shared" si="26"/>
        <v>1962</v>
      </c>
      <c r="BO35">
        <f t="shared" si="26"/>
        <v>1963</v>
      </c>
      <c r="BP35">
        <f t="shared" si="26"/>
        <v>1964</v>
      </c>
      <c r="BQ35">
        <f t="shared" ref="BQ35:DP35" si="27">+BQ27</f>
        <v>1965</v>
      </c>
      <c r="BR35">
        <f t="shared" si="27"/>
        <v>1966</v>
      </c>
      <c r="BS35">
        <f t="shared" si="27"/>
        <v>1967</v>
      </c>
      <c r="BT35">
        <f t="shared" si="27"/>
        <v>1968</v>
      </c>
      <c r="BU35">
        <f t="shared" si="27"/>
        <v>1969</v>
      </c>
      <c r="BV35">
        <f t="shared" si="27"/>
        <v>1970</v>
      </c>
      <c r="BW35">
        <f t="shared" si="27"/>
        <v>1971</v>
      </c>
      <c r="BX35">
        <f t="shared" si="27"/>
        <v>1972</v>
      </c>
      <c r="BY35">
        <f t="shared" si="27"/>
        <v>1973</v>
      </c>
      <c r="BZ35">
        <f t="shared" si="27"/>
        <v>1974</v>
      </c>
      <c r="CA35">
        <f t="shared" si="27"/>
        <v>1975</v>
      </c>
      <c r="CB35">
        <f t="shared" si="27"/>
        <v>1976</v>
      </c>
      <c r="CC35">
        <f t="shared" si="27"/>
        <v>1977</v>
      </c>
      <c r="CD35">
        <f t="shared" si="27"/>
        <v>1978</v>
      </c>
      <c r="CE35">
        <f t="shared" si="27"/>
        <v>1979</v>
      </c>
      <c r="CF35">
        <f t="shared" si="27"/>
        <v>1980</v>
      </c>
      <c r="CG35">
        <f t="shared" si="27"/>
        <v>1981</v>
      </c>
      <c r="CH35">
        <f t="shared" si="27"/>
        <v>1982</v>
      </c>
      <c r="CI35">
        <f t="shared" si="27"/>
        <v>1983</v>
      </c>
      <c r="CJ35">
        <f t="shared" si="27"/>
        <v>1984</v>
      </c>
      <c r="CK35">
        <f t="shared" si="27"/>
        <v>1985</v>
      </c>
      <c r="CL35">
        <f t="shared" si="27"/>
        <v>1986</v>
      </c>
      <c r="CM35">
        <f t="shared" si="27"/>
        <v>1987</v>
      </c>
      <c r="CN35">
        <f t="shared" si="27"/>
        <v>1988</v>
      </c>
      <c r="CO35">
        <f t="shared" si="27"/>
        <v>1989</v>
      </c>
      <c r="CP35">
        <f t="shared" si="27"/>
        <v>1990</v>
      </c>
      <c r="CQ35">
        <f t="shared" si="27"/>
        <v>1991</v>
      </c>
      <c r="CR35">
        <f t="shared" si="27"/>
        <v>1992</v>
      </c>
      <c r="CS35">
        <f t="shared" si="27"/>
        <v>1993</v>
      </c>
      <c r="CT35">
        <f t="shared" si="27"/>
        <v>1994</v>
      </c>
      <c r="CU35">
        <f t="shared" si="27"/>
        <v>1995</v>
      </c>
      <c r="CV35">
        <f t="shared" si="27"/>
        <v>1996</v>
      </c>
      <c r="CW35">
        <f t="shared" si="27"/>
        <v>1997</v>
      </c>
      <c r="CX35">
        <f t="shared" si="27"/>
        <v>1998</v>
      </c>
      <c r="CY35">
        <f t="shared" si="27"/>
        <v>1999</v>
      </c>
      <c r="CZ35">
        <f t="shared" si="27"/>
        <v>2000</v>
      </c>
      <c r="DA35">
        <f t="shared" si="27"/>
        <v>2001</v>
      </c>
      <c r="DB35">
        <f t="shared" si="27"/>
        <v>2002</v>
      </c>
      <c r="DC35">
        <f t="shared" si="27"/>
        <v>2003</v>
      </c>
      <c r="DD35">
        <f t="shared" si="27"/>
        <v>2004</v>
      </c>
      <c r="DE35">
        <f t="shared" si="27"/>
        <v>2005</v>
      </c>
      <c r="DF35">
        <f t="shared" si="27"/>
        <v>2006</v>
      </c>
      <c r="DG35">
        <f t="shared" si="27"/>
        <v>2007</v>
      </c>
      <c r="DH35">
        <f t="shared" si="27"/>
        <v>2008</v>
      </c>
      <c r="DI35">
        <f t="shared" si="27"/>
        <v>2009</v>
      </c>
      <c r="DJ35">
        <f t="shared" si="27"/>
        <v>2010</v>
      </c>
      <c r="DK35">
        <f t="shared" si="27"/>
        <v>2011</v>
      </c>
      <c r="DL35">
        <f t="shared" si="27"/>
        <v>2012</v>
      </c>
      <c r="DM35">
        <f t="shared" si="27"/>
        <v>2013</v>
      </c>
      <c r="DN35">
        <f t="shared" si="27"/>
        <v>2014</v>
      </c>
      <c r="DO35">
        <f t="shared" si="27"/>
        <v>2015</v>
      </c>
      <c r="DP35">
        <f t="shared" si="27"/>
        <v>2016</v>
      </c>
    </row>
    <row r="36" spans="3:120" x14ac:dyDescent="0.3">
      <c r="C36" t="str">
        <f>+C28</f>
        <v>Ven g</v>
      </c>
      <c r="E36">
        <f>+LN(E28)-LN(D28)</f>
        <v>-0.12991525582678665</v>
      </c>
      <c r="F36">
        <f t="shared" ref="F36:BQ37" si="28">+LN(F28)-LN(E28)</f>
        <v>-5.7626390413219708E-2</v>
      </c>
      <c r="G36">
        <f t="shared" si="28"/>
        <v>3.8318249034267504E-2</v>
      </c>
      <c r="H36">
        <f t="shared" si="28"/>
        <v>4.2511023453471353E-2</v>
      </c>
      <c r="I36">
        <f t="shared" si="28"/>
        <v>-4.0985240726449046E-2</v>
      </c>
      <c r="J36">
        <f t="shared" si="28"/>
        <v>-0.10034324625618551</v>
      </c>
      <c r="K36">
        <f t="shared" si="28"/>
        <v>-2.9901924691796644E-2</v>
      </c>
      <c r="L36">
        <f t="shared" si="28"/>
        <v>8.1999355678271879E-2</v>
      </c>
      <c r="M36">
        <f t="shared" si="28"/>
        <v>-9.5440600410965359E-2</v>
      </c>
      <c r="N36">
        <f t="shared" si="28"/>
        <v>-8.3989644050652679E-4</v>
      </c>
      <c r="O36">
        <f t="shared" si="28"/>
        <v>-6.2989637776710516E-2</v>
      </c>
      <c r="P36">
        <f t="shared" si="28"/>
        <v>3.942349341381135E-2</v>
      </c>
      <c r="Q36">
        <f t="shared" si="28"/>
        <v>2.9567514061288325E-3</v>
      </c>
      <c r="R36">
        <f t="shared" si="28"/>
        <v>0.24270236521292055</v>
      </c>
      <c r="S36">
        <f t="shared" si="28"/>
        <v>-1.3543002225926415E-2</v>
      </c>
      <c r="T36">
        <f t="shared" si="28"/>
        <v>-0.18429450900492728</v>
      </c>
      <c r="U36">
        <f t="shared" si="28"/>
        <v>7.9471355045486858E-2</v>
      </c>
      <c r="V36">
        <f t="shared" si="28"/>
        <v>-3.6829596592292679E-2</v>
      </c>
      <c r="W36">
        <f t="shared" si="28"/>
        <v>-4.2368710938955223E-2</v>
      </c>
      <c r="X36">
        <f t="shared" si="28"/>
        <v>-6.9750536988129053E-3</v>
      </c>
      <c r="Y36">
        <f t="shared" si="28"/>
        <v>1.1519076833373498E-2</v>
      </c>
      <c r="Z36">
        <f t="shared" si="28"/>
        <v>3.9778836743278312E-2</v>
      </c>
      <c r="AA36">
        <f t="shared" si="28"/>
        <v>-5.9592258181455859E-2</v>
      </c>
      <c r="AB36">
        <f t="shared" si="28"/>
        <v>2.463325017758633E-2</v>
      </c>
      <c r="AC36">
        <f t="shared" si="28"/>
        <v>4.4120849175753207E-2</v>
      </c>
      <c r="AD36">
        <f t="shared" si="28"/>
        <v>7.5238712272762687E-3</v>
      </c>
      <c r="AE36">
        <f t="shared" si="28"/>
        <v>1.9577669883337423E-2</v>
      </c>
      <c r="AF36">
        <f t="shared" si="28"/>
        <v>0.15272545257568804</v>
      </c>
      <c r="AG36">
        <f t="shared" si="28"/>
        <v>-2.2322626252240907E-2</v>
      </c>
      <c r="AH36">
        <f t="shared" si="28"/>
        <v>9.8876211372545653E-2</v>
      </c>
      <c r="AI36">
        <f t="shared" si="28"/>
        <v>6.1547424470324352E-2</v>
      </c>
      <c r="AJ36">
        <f t="shared" si="28"/>
        <v>6.6379280234678317E-2</v>
      </c>
      <c r="AK36">
        <f t="shared" si="28"/>
        <v>0.1385556163714059</v>
      </c>
      <c r="AL36">
        <f t="shared" si="28"/>
        <v>-4.1403092633324978E-2</v>
      </c>
      <c r="AM36">
        <f t="shared" si="28"/>
        <v>5.7277561356929074E-2</v>
      </c>
      <c r="AN36">
        <f t="shared" si="28"/>
        <v>-1.6901018438860937E-2</v>
      </c>
      <c r="AO36">
        <f t="shared" si="28"/>
        <v>-7.763012011426762E-2</v>
      </c>
      <c r="AP36">
        <f t="shared" si="28"/>
        <v>0.16352193306287566</v>
      </c>
      <c r="AQ36">
        <f t="shared" si="28"/>
        <v>-8.7336085460449908E-3</v>
      </c>
      <c r="AR36">
        <f t="shared" si="28"/>
        <v>-2.8425216058700409E-2</v>
      </c>
      <c r="AS36">
        <f t="shared" si="28"/>
        <v>-0.15611435168587695</v>
      </c>
      <c r="AT36">
        <f t="shared" si="28"/>
        <v>-0.24589135495276593</v>
      </c>
      <c r="AU36">
        <f t="shared" si="28"/>
        <v>1.8327351258134561E-2</v>
      </c>
      <c r="AV36">
        <f t="shared" si="28"/>
        <v>1.1758049752644384E-2</v>
      </c>
      <c r="AW36">
        <f t="shared" si="28"/>
        <v>0.22233568375994839</v>
      </c>
      <c r="AX36">
        <f t="shared" si="28"/>
        <v>0.23587430460430403</v>
      </c>
      <c r="AY36">
        <f t="shared" si="28"/>
        <v>5.7081628050601463E-3</v>
      </c>
      <c r="AZ36">
        <f t="shared" si="28"/>
        <v>0.13584944980731561</v>
      </c>
      <c r="BA36">
        <f t="shared" si="28"/>
        <v>4.6015848782083923E-2</v>
      </c>
      <c r="BB36">
        <f t="shared" si="28"/>
        <v>1.0035383285591504E-3</v>
      </c>
      <c r="BC36">
        <f t="shared" si="28"/>
        <v>9.429556571046438E-3</v>
      </c>
      <c r="BD36">
        <f t="shared" si="28"/>
        <v>9.9127921803499608E-3</v>
      </c>
      <c r="BE36">
        <f t="shared" si="28"/>
        <v>-7.963170193683422E-3</v>
      </c>
      <c r="BF36">
        <f t="shared" si="28"/>
        <v>7.7407995490037573E-2</v>
      </c>
      <c r="BG36">
        <f t="shared" si="28"/>
        <v>-3.7589703700075527E-3</v>
      </c>
      <c r="BH36">
        <f t="shared" si="28"/>
        <v>5.7080261262031751E-2</v>
      </c>
      <c r="BI36">
        <f t="shared" si="28"/>
        <v>6.7939509936105369E-2</v>
      </c>
      <c r="BJ36">
        <f t="shared" si="28"/>
        <v>7.6369349582655621E-4</v>
      </c>
      <c r="BK36">
        <f t="shared" si="28"/>
        <v>-1.5968355899366293E-2</v>
      </c>
      <c r="BL36">
        <f t="shared" si="28"/>
        <v>-5.5078317845746461E-3</v>
      </c>
      <c r="BM36">
        <f t="shared" si="28"/>
        <v>3.0080963365758384E-3</v>
      </c>
      <c r="BN36">
        <f t="shared" si="28"/>
        <v>5.8924227566551912E-3</v>
      </c>
      <c r="BO36">
        <f t="shared" si="28"/>
        <v>1.5522046156284386E-3</v>
      </c>
      <c r="BP36">
        <f t="shared" si="28"/>
        <v>1.5465406998672715E-2</v>
      </c>
      <c r="BQ36">
        <f t="shared" si="28"/>
        <v>-2.6287088304160156E-2</v>
      </c>
      <c r="BR36">
        <f t="shared" ref="BR36:DP39" si="29">+LN(BR28)-LN(BQ28)</f>
        <v>-6.4001959162852506E-2</v>
      </c>
      <c r="BS36">
        <f t="shared" si="29"/>
        <v>-8.3710876497381514E-3</v>
      </c>
      <c r="BT36">
        <f t="shared" si="29"/>
        <v>-1.7863941873015543E-2</v>
      </c>
      <c r="BU36">
        <f t="shared" si="29"/>
        <v>-1.181251225931651E-2</v>
      </c>
      <c r="BV36">
        <f t="shared" si="29"/>
        <v>5.2285842173917019E-2</v>
      </c>
      <c r="BW36">
        <f t="shared" si="29"/>
        <v>-2.4357542857489589E-2</v>
      </c>
      <c r="BX36">
        <f t="shared" si="29"/>
        <v>-4.4761087453385973E-2</v>
      </c>
      <c r="BY36">
        <f t="shared" si="29"/>
        <v>-1.9384626831973228E-2</v>
      </c>
      <c r="BZ36">
        <f t="shared" si="29"/>
        <v>3.7630895889365024E-2</v>
      </c>
      <c r="CA36">
        <f t="shared" si="29"/>
        <v>4.0039139502457299E-2</v>
      </c>
      <c r="CB36">
        <f t="shared" si="29"/>
        <v>5.3579807109223609E-3</v>
      </c>
      <c r="CC36">
        <f t="shared" si="29"/>
        <v>-4.4207313553384364E-3</v>
      </c>
      <c r="CD36">
        <f t="shared" si="29"/>
        <v>-5.6950327988627814E-2</v>
      </c>
      <c r="CE36">
        <f t="shared" si="29"/>
        <v>-4.2394037381509209E-2</v>
      </c>
      <c r="CF36">
        <f t="shared" si="29"/>
        <v>-4.0461499941583934E-2</v>
      </c>
      <c r="CG36">
        <f t="shared" si="29"/>
        <v>-4.7297301972502315E-2</v>
      </c>
      <c r="CH36">
        <f t="shared" si="29"/>
        <v>7.5306043193916761E-3</v>
      </c>
      <c r="CI36">
        <f t="shared" si="29"/>
        <v>-0.11782667637367872</v>
      </c>
      <c r="CJ36">
        <f t="shared" si="29"/>
        <v>-0.10181538386828626</v>
      </c>
      <c r="CK36">
        <f t="shared" si="29"/>
        <v>-5.3478496323884017E-2</v>
      </c>
      <c r="CL36">
        <f t="shared" si="29"/>
        <v>1.0898550846935806E-2</v>
      </c>
      <c r="CM36">
        <f t="shared" si="29"/>
        <v>-1.7289639497499953E-2</v>
      </c>
      <c r="CN36">
        <f t="shared" si="29"/>
        <v>-7.5500821069218738E-4</v>
      </c>
      <c r="CO36">
        <f t="shared" si="29"/>
        <v>-0.13981293519451599</v>
      </c>
      <c r="CP36">
        <f t="shared" si="29"/>
        <v>3.2358409820214207E-2</v>
      </c>
      <c r="CQ36">
        <f t="shared" si="29"/>
        <v>8.2804309678146004E-2</v>
      </c>
      <c r="CR36">
        <f t="shared" si="29"/>
        <v>1.612562683146368E-2</v>
      </c>
      <c r="CS36">
        <f t="shared" si="29"/>
        <v>-3.3643878603575206E-2</v>
      </c>
      <c r="CT36">
        <f t="shared" si="29"/>
        <v>-7.2263205342924075E-2</v>
      </c>
      <c r="CU36">
        <f t="shared" si="29"/>
        <v>1.6425542933692361E-3</v>
      </c>
      <c r="CV36">
        <f t="shared" si="29"/>
        <v>-4.7793215857449889E-2</v>
      </c>
      <c r="CW36">
        <f t="shared" si="29"/>
        <v>9.2916884485373386E-3</v>
      </c>
      <c r="CX36">
        <f t="shared" si="29"/>
        <v>-4.8145978158852909E-2</v>
      </c>
      <c r="CY36">
        <f t="shared" si="29"/>
        <v>-0.11532900746656272</v>
      </c>
      <c r="CZ36">
        <f t="shared" si="29"/>
        <v>-1.1387316911329881E-2</v>
      </c>
      <c r="DA36">
        <f t="shared" si="29"/>
        <v>1.6104898893317676E-2</v>
      </c>
      <c r="DB36">
        <f t="shared" si="29"/>
        <v>-0.12055496642852548</v>
      </c>
      <c r="DC36">
        <f t="shared" si="29"/>
        <v>-0.11661089298453708</v>
      </c>
      <c r="DD36">
        <f t="shared" si="29"/>
        <v>0.12270347768258572</v>
      </c>
      <c r="DE36">
        <f t="shared" si="29"/>
        <v>5.6583985477623333E-2</v>
      </c>
      <c r="DF36">
        <f t="shared" si="29"/>
        <v>6.1574600069318475E-2</v>
      </c>
      <c r="DG36">
        <f t="shared" si="29"/>
        <v>5.3485402703313811E-2</v>
      </c>
      <c r="DH36">
        <f t="shared" si="29"/>
        <v>4.2386054421925445E-2</v>
      </c>
      <c r="DI36">
        <f t="shared" si="29"/>
        <v>-1.2833505703978565E-2</v>
      </c>
      <c r="DJ36">
        <f t="shared" si="29"/>
        <v>-3.0399405681786007E-2</v>
      </c>
      <c r="DK36">
        <f t="shared" si="29"/>
        <v>2.2770920776743475E-2</v>
      </c>
      <c r="DL36">
        <f t="shared" si="29"/>
        <v>2.9885408897730836E-2</v>
      </c>
      <c r="DM36">
        <f t="shared" si="29"/>
        <v>0.13506564226329298</v>
      </c>
      <c r="DN36">
        <f t="shared" si="29"/>
        <v>-6.891264113673512E-2</v>
      </c>
      <c r="DO36">
        <f t="shared" si="29"/>
        <v>-9.5278515285531884E-2</v>
      </c>
      <c r="DP36">
        <f t="shared" si="29"/>
        <v>-0.21944848983912113</v>
      </c>
    </row>
    <row r="37" spans="3:120" x14ac:dyDescent="0.3">
      <c r="C37" t="str">
        <f t="shared" ref="C37:C39" si="30">+C29</f>
        <v>Arg g</v>
      </c>
      <c r="E37">
        <f t="shared" ref="E37:T39" si="31">+LN(E29)-LN(D29)</f>
        <v>-8.547103162376532E-2</v>
      </c>
      <c r="F37">
        <f t="shared" si="31"/>
        <v>-4.8879294012804053E-2</v>
      </c>
      <c r="G37">
        <f t="shared" si="31"/>
        <v>6.7574950516787136E-2</v>
      </c>
      <c r="H37">
        <f t="shared" si="31"/>
        <v>9.5838054753140112E-2</v>
      </c>
      <c r="I37">
        <f t="shared" si="31"/>
        <v>3.4929906272030603E-2</v>
      </c>
      <c r="J37">
        <f t="shared" si="31"/>
        <v>-7.8599178309189027E-2</v>
      </c>
      <c r="K37">
        <f t="shared" si="31"/>
        <v>-1.3968772971302473E-2</v>
      </c>
      <c r="L37">
        <f t="shared" si="31"/>
        <v>0.16031628632044559</v>
      </c>
      <c r="M37">
        <f t="shared" si="31"/>
        <v>-8.4141045157032121E-2</v>
      </c>
      <c r="N37">
        <f t="shared" si="31"/>
        <v>4.3456794974911422E-2</v>
      </c>
      <c r="O37">
        <f t="shared" si="31"/>
        <v>-3.6354637203505069E-2</v>
      </c>
      <c r="P37">
        <f t="shared" si="31"/>
        <v>1.0962839126254786E-2</v>
      </c>
      <c r="Q37">
        <f t="shared" si="31"/>
        <v>-4.6717354533478916E-2</v>
      </c>
      <c r="R37">
        <f t="shared" si="31"/>
        <v>-4.0295501175938664E-2</v>
      </c>
      <c r="S37">
        <f t="shared" si="31"/>
        <v>-3.1285683702583306E-2</v>
      </c>
      <c r="T37">
        <f t="shared" si="31"/>
        <v>-0.16341502602956559</v>
      </c>
      <c r="U37">
        <f t="shared" si="28"/>
        <v>-6.313529412210328E-2</v>
      </c>
      <c r="V37">
        <f t="shared" si="28"/>
        <v>7.6514058928144613E-2</v>
      </c>
      <c r="W37">
        <f t="shared" si="28"/>
        <v>1.4428938477017095E-2</v>
      </c>
      <c r="X37">
        <f t="shared" si="28"/>
        <v>7.1708952029376716E-2</v>
      </c>
      <c r="Y37">
        <f t="shared" si="28"/>
        <v>4.1591245957120548E-2</v>
      </c>
      <c r="Z37">
        <f t="shared" si="28"/>
        <v>6.3059127532121284E-3</v>
      </c>
      <c r="AA37">
        <f t="shared" si="28"/>
        <v>-3.7074440643204198E-2</v>
      </c>
      <c r="AB37">
        <f t="shared" si="28"/>
        <v>2.8433552432797993E-2</v>
      </c>
      <c r="AC37">
        <f t="shared" si="28"/>
        <v>-4.1931191518320698E-2</v>
      </c>
      <c r="AD37">
        <f t="shared" si="28"/>
        <v>-3.0829451760767124E-2</v>
      </c>
      <c r="AE37">
        <f t="shared" si="28"/>
        <v>4.3653292944896394E-2</v>
      </c>
      <c r="AF37">
        <f t="shared" si="28"/>
        <v>3.3078066932099859E-2</v>
      </c>
      <c r="AG37">
        <f t="shared" si="28"/>
        <v>-3.1394928199013905E-2</v>
      </c>
      <c r="AH37">
        <f t="shared" si="28"/>
        <v>3.7124153878578925E-2</v>
      </c>
      <c r="AI37">
        <f t="shared" si="28"/>
        <v>-2.6232760327291993E-2</v>
      </c>
      <c r="AJ37">
        <f t="shared" si="28"/>
        <v>0.11118161769430485</v>
      </c>
      <c r="AK37">
        <f t="shared" si="28"/>
        <v>6.237144252330068E-2</v>
      </c>
      <c r="AL37">
        <f t="shared" si="28"/>
        <v>-2.0114544964742354E-2</v>
      </c>
      <c r="AM37">
        <f t="shared" si="28"/>
        <v>-8.9718671658776977E-2</v>
      </c>
      <c r="AN37">
        <f t="shared" si="28"/>
        <v>-0.10312074082947673</v>
      </c>
      <c r="AO37">
        <f t="shared" si="28"/>
        <v>-1.9627734636177563E-2</v>
      </c>
      <c r="AP37">
        <f t="shared" si="28"/>
        <v>5.1468207446642211E-2</v>
      </c>
      <c r="AQ37">
        <f t="shared" si="28"/>
        <v>-4.6823974694466863E-2</v>
      </c>
      <c r="AR37">
        <f t="shared" si="28"/>
        <v>-7.4670576005661848E-2</v>
      </c>
      <c r="AS37">
        <f t="shared" si="28"/>
        <v>-9.3826856844404838E-2</v>
      </c>
      <c r="AT37">
        <f t="shared" si="28"/>
        <v>-0.10324345294305048</v>
      </c>
      <c r="AU37">
        <f t="shared" si="28"/>
        <v>-0.10644290754699881</v>
      </c>
      <c r="AV37">
        <f t="shared" si="28"/>
        <v>2.7151785866835199E-2</v>
      </c>
      <c r="AW37">
        <f t="shared" si="28"/>
        <v>-2.4581384961052555E-2</v>
      </c>
      <c r="AX37">
        <f t="shared" si="28"/>
        <v>0.1684991110600299</v>
      </c>
      <c r="AY37">
        <f t="shared" si="28"/>
        <v>0.11603753139585643</v>
      </c>
      <c r="AZ37">
        <f t="shared" si="28"/>
        <v>-3.7072660003918401E-3</v>
      </c>
      <c r="BA37">
        <f t="shared" si="28"/>
        <v>-8.509593776975688E-3</v>
      </c>
      <c r="BB37">
        <f t="shared" si="28"/>
        <v>-8.9105658781186869E-2</v>
      </c>
      <c r="BC37">
        <f t="shared" si="28"/>
        <v>-3.9238985909487045E-2</v>
      </c>
      <c r="BD37">
        <f t="shared" si="28"/>
        <v>-9.2186103444631518E-2</v>
      </c>
      <c r="BE37">
        <f t="shared" si="28"/>
        <v>4.3472853064786543E-3</v>
      </c>
      <c r="BF37">
        <f t="shared" si="28"/>
        <v>4.5548060727267026E-2</v>
      </c>
      <c r="BG37">
        <f t="shared" si="28"/>
        <v>-2.1263271485982838E-4</v>
      </c>
      <c r="BH37">
        <f t="shared" si="28"/>
        <v>7.5870290848348843E-3</v>
      </c>
      <c r="BI37">
        <f t="shared" si="28"/>
        <v>3.2119762227799331E-2</v>
      </c>
      <c r="BJ37">
        <f t="shared" si="28"/>
        <v>6.9454889623226213E-2</v>
      </c>
      <c r="BK37">
        <f t="shared" si="28"/>
        <v>-0.13840439608021304</v>
      </c>
      <c r="BL37">
        <f t="shared" si="28"/>
        <v>5.0108277345700558E-2</v>
      </c>
      <c r="BM37">
        <f t="shared" si="28"/>
        <v>4.6589802811676018E-2</v>
      </c>
      <c r="BN37">
        <f t="shared" si="28"/>
        <v>-7.5252121165561126E-2</v>
      </c>
      <c r="BO37">
        <f t="shared" si="28"/>
        <v>-6.7746151360422835E-2</v>
      </c>
      <c r="BP37">
        <f t="shared" si="28"/>
        <v>4.029133012196251E-2</v>
      </c>
      <c r="BQ37">
        <f t="shared" si="28"/>
        <v>2.2998374378510378E-2</v>
      </c>
      <c r="BR37">
        <f t="shared" si="29"/>
        <v>-5.977509515655588E-2</v>
      </c>
      <c r="BS37">
        <f t="shared" si="29"/>
        <v>-1.4440062358340722E-3</v>
      </c>
      <c r="BT37">
        <f t="shared" si="29"/>
        <v>-8.983638892774648E-3</v>
      </c>
      <c r="BU37">
        <f t="shared" si="29"/>
        <v>4.6464765716663359E-2</v>
      </c>
      <c r="BV37">
        <f t="shared" si="29"/>
        <v>4.6813038756513548E-2</v>
      </c>
      <c r="BW37">
        <f t="shared" si="29"/>
        <v>1.2709938358577921E-2</v>
      </c>
      <c r="BX37">
        <f t="shared" si="29"/>
        <v>-2.722085538138852E-2</v>
      </c>
      <c r="BY37">
        <f t="shared" si="29"/>
        <v>-3.6283084961804546E-3</v>
      </c>
      <c r="BZ37">
        <f t="shared" si="29"/>
        <v>5.7581841889787211E-2</v>
      </c>
      <c r="CA37">
        <f t="shared" si="29"/>
        <v>-1.2998209050605003E-2</v>
      </c>
      <c r="CB37">
        <f t="shared" si="29"/>
        <v>-6.1221872131362876E-2</v>
      </c>
      <c r="CC37">
        <f t="shared" si="29"/>
        <v>7.4958986745377043E-3</v>
      </c>
      <c r="CD37">
        <f t="shared" si="29"/>
        <v>-0.10661701997716055</v>
      </c>
      <c r="CE37">
        <f t="shared" si="29"/>
        <v>2.9927426026761239E-2</v>
      </c>
      <c r="CF37">
        <f t="shared" si="29"/>
        <v>8.7855990678901152E-3</v>
      </c>
      <c r="CG37">
        <f t="shared" si="29"/>
        <v>-9.0708795063299541E-2</v>
      </c>
      <c r="CH37">
        <f t="shared" si="29"/>
        <v>-2.0097336989907899E-2</v>
      </c>
      <c r="CI37">
        <f t="shared" si="29"/>
        <v>-1.2562259063516934E-2</v>
      </c>
      <c r="CJ37">
        <f t="shared" si="29"/>
        <v>-5.639794029937395E-2</v>
      </c>
      <c r="CK37">
        <f t="shared" si="29"/>
        <v>-0.11204821601173653</v>
      </c>
      <c r="CL37">
        <f t="shared" si="29"/>
        <v>3.0594980424809903E-2</v>
      </c>
      <c r="CM37">
        <f t="shared" si="29"/>
        <v>-1.5442356821348868E-2</v>
      </c>
      <c r="CN37">
        <f t="shared" si="29"/>
        <v>-6.611606551805671E-2</v>
      </c>
      <c r="CO37">
        <f t="shared" si="29"/>
        <v>-0.1032854923514146</v>
      </c>
      <c r="CP37">
        <f t="shared" si="29"/>
        <v>-1.9551602771043175E-2</v>
      </c>
      <c r="CQ37">
        <f t="shared" si="29"/>
        <v>9.9796281228649031E-2</v>
      </c>
      <c r="CR37">
        <f t="shared" si="29"/>
        <v>6.3228841430972071E-2</v>
      </c>
      <c r="CS37">
        <f t="shared" si="29"/>
        <v>3.3851372300052418E-2</v>
      </c>
      <c r="CT37">
        <f t="shared" si="29"/>
        <v>1.6747929852500287E-2</v>
      </c>
      <c r="CU37">
        <f t="shared" si="29"/>
        <v>-5.5996910847372683E-2</v>
      </c>
      <c r="CV37">
        <f t="shared" si="29"/>
        <v>1.667230229508454E-2</v>
      </c>
      <c r="CW37">
        <f t="shared" si="29"/>
        <v>3.4446367017244683E-2</v>
      </c>
      <c r="CX37">
        <f t="shared" si="29"/>
        <v>-5.5190659040845746E-3</v>
      </c>
      <c r="CY37">
        <f t="shared" si="29"/>
        <v>-7.9842378604225051E-2</v>
      </c>
      <c r="CZ37">
        <f t="shared" si="29"/>
        <v>-4.7985778254279854E-2</v>
      </c>
      <c r="DA37">
        <f t="shared" si="29"/>
        <v>-5.5636410435317307E-2</v>
      </c>
      <c r="DB37">
        <f t="shared" si="29"/>
        <v>-0.13415208731122696</v>
      </c>
      <c r="DC37">
        <f t="shared" si="29"/>
        <v>5.5259840041246733E-2</v>
      </c>
      <c r="DD37">
        <f t="shared" si="29"/>
        <v>4.7779157090364066E-2</v>
      </c>
      <c r="DE37">
        <f t="shared" si="29"/>
        <v>5.0369829671849997E-2</v>
      </c>
      <c r="DF37">
        <f t="shared" si="29"/>
        <v>5.0726489886310011E-2</v>
      </c>
      <c r="DG37">
        <f t="shared" si="29"/>
        <v>6.882973316728469E-2</v>
      </c>
      <c r="DH37">
        <f t="shared" si="29"/>
        <v>4.2264467604925748E-2</v>
      </c>
      <c r="DI37">
        <f t="shared" si="29"/>
        <v>-3.4176365057453362E-2</v>
      </c>
      <c r="DJ37">
        <f t="shared" si="29"/>
        <v>6.9722018513586503E-2</v>
      </c>
      <c r="DK37">
        <f t="shared" si="29"/>
        <v>3.9623422247623941E-2</v>
      </c>
      <c r="DL37">
        <f t="shared" si="29"/>
        <v>-3.4774049712057442E-2</v>
      </c>
      <c r="DM37">
        <f t="shared" si="29"/>
        <v>4.6198586863135382E-3</v>
      </c>
      <c r="DN37">
        <f t="shared" si="29"/>
        <v>-5.0963026703210068E-2</v>
      </c>
      <c r="DO37">
        <f t="shared" si="29"/>
        <v>-1.2912341676909467E-3</v>
      </c>
      <c r="DP37">
        <f t="shared" si="29"/>
        <v>-4.070861921326363E-2</v>
      </c>
    </row>
    <row r="38" spans="3:120" x14ac:dyDescent="0.3">
      <c r="C38" t="str">
        <f t="shared" si="30"/>
        <v>Mex g</v>
      </c>
      <c r="E38">
        <f t="shared" si="31"/>
        <v>-1.5220143228341199E-2</v>
      </c>
      <c r="F38">
        <f t="shared" ref="F38:BQ39" si="32">+LN(F30)-LN(E30)</f>
        <v>-7.5769845968959526E-2</v>
      </c>
      <c r="G38">
        <f t="shared" si="32"/>
        <v>6.7129610325727507E-2</v>
      </c>
      <c r="H38">
        <f t="shared" si="32"/>
        <v>3.8317494757465154E-2</v>
      </c>
      <c r="I38">
        <f t="shared" si="32"/>
        <v>3.7744215033697959E-2</v>
      </c>
      <c r="J38">
        <f t="shared" si="32"/>
        <v>-0.11261254610866533</v>
      </c>
      <c r="K38">
        <f t="shared" si="32"/>
        <v>4.9465939916119916E-2</v>
      </c>
      <c r="L38">
        <f t="shared" si="32"/>
        <v>9.2283932099752386E-2</v>
      </c>
      <c r="M38">
        <f t="shared" si="32"/>
        <v>-7.6932045621302958E-2</v>
      </c>
      <c r="N38">
        <f t="shared" si="32"/>
        <v>8.8783714421687421E-3</v>
      </c>
      <c r="O38">
        <f t="shared" si="32"/>
        <v>-5.7290424292522513E-2</v>
      </c>
      <c r="P38">
        <f t="shared" si="32"/>
        <v>-3.8509399607676409E-2</v>
      </c>
      <c r="Q38">
        <f t="shared" si="32"/>
        <v>-8.1638364541020803E-2</v>
      </c>
      <c r="R38">
        <f t="shared" si="32"/>
        <v>0.10156068280233477</v>
      </c>
      <c r="S38">
        <f t="shared" si="32"/>
        <v>-2.8295640700964464E-2</v>
      </c>
      <c r="T38">
        <f t="shared" si="32"/>
        <v>-4.1191614793094633E-2</v>
      </c>
      <c r="U38">
        <f t="shared" si="32"/>
        <v>8.1447602631613769E-2</v>
      </c>
      <c r="V38">
        <f t="shared" si="32"/>
        <v>-3.7187349408643877E-2</v>
      </c>
      <c r="W38">
        <f t="shared" si="32"/>
        <v>3.5090099815769271E-2</v>
      </c>
      <c r="X38">
        <f t="shared" si="32"/>
        <v>8.4593221409501318E-2</v>
      </c>
      <c r="Y38">
        <f t="shared" si="32"/>
        <v>3.8620912841703214E-2</v>
      </c>
      <c r="Z38">
        <f t="shared" si="32"/>
        <v>-3.2766079569581441E-2</v>
      </c>
      <c r="AA38">
        <f t="shared" si="32"/>
        <v>-8.8904821723417848E-2</v>
      </c>
      <c r="AB38">
        <f t="shared" si="32"/>
        <v>-4.3820979822764006E-2</v>
      </c>
      <c r="AC38">
        <f t="shared" si="32"/>
        <v>3.6952851125537478E-2</v>
      </c>
      <c r="AD38">
        <f t="shared" si="32"/>
        <v>-6.7070784864966537E-3</v>
      </c>
      <c r="AE38">
        <f t="shared" si="32"/>
        <v>-5.7948598417448816E-2</v>
      </c>
      <c r="AF38">
        <f t="shared" si="32"/>
        <v>-9.1072217068406403E-3</v>
      </c>
      <c r="AG38">
        <f t="shared" si="32"/>
        <v>-0.10513827173229107</v>
      </c>
      <c r="AH38">
        <f t="shared" si="32"/>
        <v>2.3302171882179756E-2</v>
      </c>
      <c r="AI38">
        <f t="shared" si="32"/>
        <v>8.391244516650409E-2</v>
      </c>
      <c r="AJ38">
        <f t="shared" si="32"/>
        <v>-1.8480193515894694E-2</v>
      </c>
      <c r="AK38">
        <f t="shared" si="32"/>
        <v>0.12569736190706893</v>
      </c>
      <c r="AL38">
        <f t="shared" si="32"/>
        <v>-3.1003398262157367E-2</v>
      </c>
      <c r="AM38">
        <f t="shared" si="32"/>
        <v>-6.1027447088148445E-2</v>
      </c>
      <c r="AN38">
        <f t="shared" si="32"/>
        <v>-3.2980724317065668E-2</v>
      </c>
      <c r="AO38">
        <f t="shared" si="32"/>
        <v>-5.6932871082111536E-2</v>
      </c>
      <c r="AP38">
        <f t="shared" si="32"/>
        <v>6.3171207151055508E-2</v>
      </c>
      <c r="AQ38">
        <f t="shared" si="32"/>
        <v>-2.9442666201661805E-2</v>
      </c>
      <c r="AR38">
        <f t="shared" si="32"/>
        <v>-8.1561578525343625E-2</v>
      </c>
      <c r="AS38">
        <f t="shared" si="32"/>
        <v>-5.9906514291377055E-2</v>
      </c>
      <c r="AT38">
        <f t="shared" si="32"/>
        <v>-7.0483306792713307E-2</v>
      </c>
      <c r="AU38">
        <f t="shared" si="32"/>
        <v>-7.2872423999608582E-2</v>
      </c>
      <c r="AV38">
        <f t="shared" si="32"/>
        <v>-1.0858253860541511E-2</v>
      </c>
      <c r="AW38">
        <f t="shared" si="32"/>
        <v>2.9168705197666567E-2</v>
      </c>
      <c r="AX38">
        <f t="shared" si="32"/>
        <v>0.13746518040448175</v>
      </c>
      <c r="AY38">
        <f t="shared" si="32"/>
        <v>3.5991090143068449E-2</v>
      </c>
      <c r="AZ38">
        <f t="shared" si="32"/>
        <v>-2.1566189513791745E-2</v>
      </c>
      <c r="BA38">
        <f t="shared" si="32"/>
        <v>5.7949131712689006E-2</v>
      </c>
      <c r="BB38">
        <f t="shared" si="32"/>
        <v>-7.868235309099525E-3</v>
      </c>
      <c r="BC38">
        <f t="shared" si="32"/>
        <v>-1.1066422394112374E-2</v>
      </c>
      <c r="BD38">
        <f t="shared" si="32"/>
        <v>-1.036152061263218E-2</v>
      </c>
      <c r="BE38">
        <f t="shared" si="32"/>
        <v>-5.6920303513732451E-2</v>
      </c>
      <c r="BF38">
        <f t="shared" si="32"/>
        <v>9.112566291327262E-2</v>
      </c>
      <c r="BG38">
        <f t="shared" si="32"/>
        <v>2.0694670734162646E-3</v>
      </c>
      <c r="BH38">
        <f t="shared" si="32"/>
        <v>3.5347844216992774E-2</v>
      </c>
      <c r="BI38">
        <f t="shared" si="32"/>
        <v>4.3362349404186595E-2</v>
      </c>
      <c r="BJ38">
        <f t="shared" si="32"/>
        <v>4.916468980424149E-2</v>
      </c>
      <c r="BK38">
        <f t="shared" si="32"/>
        <v>-5.5817217563592259E-2</v>
      </c>
      <c r="BL38">
        <f t="shared" si="32"/>
        <v>4.0466986732970112E-2</v>
      </c>
      <c r="BM38">
        <f t="shared" si="32"/>
        <v>1.1166483651545045E-2</v>
      </c>
      <c r="BN38">
        <f t="shared" si="32"/>
        <v>-2.7923812138426873E-2</v>
      </c>
      <c r="BO38">
        <f t="shared" si="32"/>
        <v>1.9424253794744439E-2</v>
      </c>
      <c r="BP38">
        <f t="shared" si="32"/>
        <v>3.9495142946340156E-2</v>
      </c>
      <c r="BQ38">
        <f t="shared" si="32"/>
        <v>-1.6922489485324821E-2</v>
      </c>
      <c r="BR38">
        <f t="shared" si="29"/>
        <v>-1.551742844431625E-2</v>
      </c>
      <c r="BS38">
        <f t="shared" si="29"/>
        <v>1.623387349789529E-2</v>
      </c>
      <c r="BT38">
        <f t="shared" si="29"/>
        <v>1.1203036194850746E-2</v>
      </c>
      <c r="BU38">
        <f t="shared" si="29"/>
        <v>9.3022323556033459E-3</v>
      </c>
      <c r="BV38">
        <f t="shared" si="29"/>
        <v>4.5963084344198712E-2</v>
      </c>
      <c r="BW38">
        <f t="shared" si="29"/>
        <v>-1.2470909919008122E-2</v>
      </c>
      <c r="BX38">
        <f t="shared" si="29"/>
        <v>7.5394630567031662E-3</v>
      </c>
      <c r="BY38">
        <f t="shared" si="29"/>
        <v>3.5139519463611713E-4</v>
      </c>
      <c r="BZ38">
        <f t="shared" si="29"/>
        <v>3.845770433191964E-2</v>
      </c>
      <c r="CA38">
        <f t="shared" si="29"/>
        <v>3.9229477399711943E-2</v>
      </c>
      <c r="CB38">
        <f t="shared" si="29"/>
        <v>-2.6840326811003123E-2</v>
      </c>
      <c r="CC38">
        <f t="shared" si="29"/>
        <v>-2.8452696419704937E-2</v>
      </c>
      <c r="CD38">
        <f t="shared" si="29"/>
        <v>1.5956694591906517E-2</v>
      </c>
      <c r="CE38">
        <f t="shared" si="29"/>
        <v>4.6019684203146283E-2</v>
      </c>
      <c r="CF38">
        <f t="shared" si="29"/>
        <v>7.6164115808622035E-2</v>
      </c>
      <c r="CG38">
        <f t="shared" si="29"/>
        <v>4.4585952128779249E-2</v>
      </c>
      <c r="CH38">
        <f t="shared" si="29"/>
        <v>-1.0261899249608408E-4</v>
      </c>
      <c r="CI38">
        <f t="shared" si="29"/>
        <v>-9.0626944803692377E-2</v>
      </c>
      <c r="CJ38">
        <f t="shared" si="29"/>
        <v>-4.9092666999609902E-2</v>
      </c>
      <c r="CK38">
        <f t="shared" si="29"/>
        <v>-2.8353784872005905E-2</v>
      </c>
      <c r="CL38">
        <f t="shared" si="29"/>
        <v>-7.7419456846433254E-2</v>
      </c>
      <c r="CM38">
        <f t="shared" si="29"/>
        <v>-2.8534403686596432E-2</v>
      </c>
      <c r="CN38">
        <f t="shared" si="29"/>
        <v>-3.9077205561732331E-2</v>
      </c>
      <c r="CO38">
        <f t="shared" si="29"/>
        <v>-3.1461188083128366E-3</v>
      </c>
      <c r="CP38">
        <f t="shared" si="29"/>
        <v>2.6101461013140259E-2</v>
      </c>
      <c r="CQ38">
        <f t="shared" si="29"/>
        <v>3.7130775071998245E-2</v>
      </c>
      <c r="CR38">
        <f t="shared" si="29"/>
        <v>-4.3863113857283142E-3</v>
      </c>
      <c r="CS38">
        <f t="shared" si="29"/>
        <v>-1.2811785024178901E-2</v>
      </c>
      <c r="CT38">
        <f t="shared" si="29"/>
        <v>-1.2325283132497145E-3</v>
      </c>
      <c r="CU38">
        <f t="shared" si="29"/>
        <v>-9.8306646218658145E-2</v>
      </c>
      <c r="CV38">
        <f t="shared" si="29"/>
        <v>9.4767073726205187E-3</v>
      </c>
      <c r="CW38">
        <f t="shared" si="29"/>
        <v>1.9880110278263752E-2</v>
      </c>
      <c r="CX38">
        <f t="shared" si="29"/>
        <v>2.5041974861959027E-3</v>
      </c>
      <c r="CY38">
        <f t="shared" si="29"/>
        <v>-9.8044537371384521E-3</v>
      </c>
      <c r="CZ38">
        <f t="shared" si="29"/>
        <v>2.1389711193585903E-2</v>
      </c>
      <c r="DA38">
        <f t="shared" si="29"/>
        <v>-1.188726647813465E-2</v>
      </c>
      <c r="DB38">
        <f t="shared" si="29"/>
        <v>-1.04225197846044E-2</v>
      </c>
      <c r="DC38">
        <f t="shared" si="29"/>
        <v>-1.5704982266381506E-2</v>
      </c>
      <c r="DD38">
        <f t="shared" si="29"/>
        <v>1.6273901200913876E-3</v>
      </c>
      <c r="DE38">
        <f t="shared" si="29"/>
        <v>-4.6903850102795186E-3</v>
      </c>
      <c r="DF38">
        <f t="shared" si="29"/>
        <v>2.0253591765071244E-2</v>
      </c>
      <c r="DG38">
        <f t="shared" si="29"/>
        <v>1.0959280017565964E-2</v>
      </c>
      <c r="DH38">
        <f t="shared" si="29"/>
        <v>1.244025909679003E-2</v>
      </c>
      <c r="DI38">
        <f t="shared" si="29"/>
        <v>-2.5578287850359427E-2</v>
      </c>
      <c r="DJ38">
        <f t="shared" si="29"/>
        <v>2.171873246334699E-2</v>
      </c>
      <c r="DK38">
        <f t="shared" si="29"/>
        <v>1.7728183688348054E-2</v>
      </c>
      <c r="DL38">
        <f t="shared" si="29"/>
        <v>1.3444356249212586E-2</v>
      </c>
      <c r="DM38">
        <f t="shared" si="29"/>
        <v>-6.645402864927652E-3</v>
      </c>
      <c r="DN38">
        <f t="shared" si="29"/>
        <v>-4.4635076458932055E-3</v>
      </c>
      <c r="DO38">
        <f t="shared" si="29"/>
        <v>-2.7609720967209928E-3</v>
      </c>
      <c r="DP38">
        <f t="shared" si="29"/>
        <v>-5.7338201687464618E-3</v>
      </c>
    </row>
    <row r="39" spans="3:120" x14ac:dyDescent="0.3">
      <c r="C39" t="str">
        <f t="shared" si="30"/>
        <v>LA7 g</v>
      </c>
      <c r="E39">
        <f t="shared" si="31"/>
        <v>-4.1632882002254235E-2</v>
      </c>
      <c r="F39">
        <f t="shared" si="32"/>
        <v>-2.2388653396439695E-2</v>
      </c>
      <c r="G39">
        <f t="shared" si="32"/>
        <v>2.3329858076634791E-2</v>
      </c>
      <c r="H39">
        <f t="shared" si="32"/>
        <v>6.0136680687076227E-2</v>
      </c>
      <c r="I39">
        <f t="shared" si="32"/>
        <v>-2.2758515937235657E-3</v>
      </c>
      <c r="J39">
        <f t="shared" si="32"/>
        <v>-6.4944829564457685E-2</v>
      </c>
      <c r="K39">
        <f t="shared" si="32"/>
        <v>1.9718642394477071E-2</v>
      </c>
      <c r="L39">
        <f t="shared" si="32"/>
        <v>0.1229275987069165</v>
      </c>
      <c r="M39">
        <f t="shared" si="32"/>
        <v>-7.0590241587216163E-2</v>
      </c>
      <c r="N39">
        <f t="shared" si="32"/>
        <v>3.2873149892752807E-2</v>
      </c>
      <c r="O39">
        <f t="shared" si="32"/>
        <v>-1.1806599496693382E-2</v>
      </c>
      <c r="P39">
        <f t="shared" si="32"/>
        <v>-8.7417953163526629E-3</v>
      </c>
      <c r="Q39">
        <f t="shared" si="32"/>
        <v>-3.9069201766966266E-2</v>
      </c>
      <c r="R39">
        <f t="shared" si="32"/>
        <v>2.4026890863764194E-2</v>
      </c>
      <c r="S39">
        <f t="shared" si="32"/>
        <v>-1.9982265269016031E-2</v>
      </c>
      <c r="T39">
        <f t="shared" si="32"/>
        <v>-8.8873392347507352E-2</v>
      </c>
      <c r="U39">
        <f t="shared" si="32"/>
        <v>3.7358418165683638E-2</v>
      </c>
      <c r="V39">
        <f t="shared" si="32"/>
        <v>-3.2510397739633712E-2</v>
      </c>
      <c r="W39">
        <f t="shared" si="32"/>
        <v>2.8754377873506654E-2</v>
      </c>
      <c r="X39">
        <f t="shared" si="32"/>
        <v>7.164069100684789E-2</v>
      </c>
      <c r="Y39">
        <f t="shared" si="32"/>
        <v>3.5080242932138406E-2</v>
      </c>
      <c r="Z39">
        <f t="shared" si="32"/>
        <v>-9.5663962921221923E-4</v>
      </c>
      <c r="AA39">
        <f t="shared" si="32"/>
        <v>-5.1216604159919354E-2</v>
      </c>
      <c r="AB39">
        <f t="shared" si="32"/>
        <v>3.5253478703431984E-3</v>
      </c>
      <c r="AC39">
        <f t="shared" si="32"/>
        <v>-9.0471583370776987E-3</v>
      </c>
      <c r="AD39">
        <f t="shared" si="32"/>
        <v>-2.4336669111983067E-2</v>
      </c>
      <c r="AE39">
        <f t="shared" si="32"/>
        <v>2.1510287575685183E-2</v>
      </c>
      <c r="AF39">
        <f t="shared" si="32"/>
        <v>5.3513295235624758E-2</v>
      </c>
      <c r="AG39">
        <f t="shared" si="32"/>
        <v>-5.0179898920994725E-2</v>
      </c>
      <c r="AH39">
        <f t="shared" si="32"/>
        <v>3.3085115823961342E-2</v>
      </c>
      <c r="AI39">
        <f t="shared" si="32"/>
        <v>-5.4039469536748541E-5</v>
      </c>
      <c r="AJ39">
        <f t="shared" si="32"/>
        <v>9.7560127459142443E-2</v>
      </c>
      <c r="AK39">
        <f t="shared" si="32"/>
        <v>9.1436125638362453E-2</v>
      </c>
      <c r="AL39">
        <f t="shared" si="32"/>
        <v>-1.8219805790601895E-2</v>
      </c>
      <c r="AM39">
        <f t="shared" si="32"/>
        <v>-8.041642508786373E-2</v>
      </c>
      <c r="AN39">
        <f t="shared" si="32"/>
        <v>-6.1087710093910008E-2</v>
      </c>
      <c r="AO39">
        <f t="shared" si="32"/>
        <v>-4.2717445109755392E-2</v>
      </c>
      <c r="AP39">
        <f t="shared" si="32"/>
        <v>7.1146951010132131E-2</v>
      </c>
      <c r="AQ39">
        <f t="shared" si="32"/>
        <v>-5.3479153848942751E-2</v>
      </c>
      <c r="AR39">
        <f t="shared" si="32"/>
        <v>-8.2855330873264021E-2</v>
      </c>
      <c r="AS39">
        <f t="shared" si="32"/>
        <v>-9.5300173202087946E-2</v>
      </c>
      <c r="AT39">
        <f t="shared" si="32"/>
        <v>-0.11712715360529224</v>
      </c>
      <c r="AU39">
        <f t="shared" si="32"/>
        <v>-6.3003668414564729E-2</v>
      </c>
      <c r="AV39">
        <f t="shared" si="32"/>
        <v>-1.3080248583676291E-2</v>
      </c>
      <c r="AW39">
        <f t="shared" si="32"/>
        <v>1.7761980800661492E-2</v>
      </c>
      <c r="AX39">
        <f t="shared" si="32"/>
        <v>0.15987566700949141</v>
      </c>
      <c r="AY39">
        <f t="shared" si="32"/>
        <v>5.1431041033907388E-2</v>
      </c>
      <c r="AZ39">
        <f t="shared" si="32"/>
        <v>5.3968372573693912E-3</v>
      </c>
      <c r="BA39">
        <f t="shared" si="32"/>
        <v>4.4658854233940781E-2</v>
      </c>
      <c r="BB39">
        <f t="shared" si="32"/>
        <v>-5.679159638459752E-2</v>
      </c>
      <c r="BC39">
        <f t="shared" si="32"/>
        <v>-3.1432980409901612E-2</v>
      </c>
      <c r="BD39">
        <f t="shared" si="32"/>
        <v>-2.0580207959950636E-2</v>
      </c>
      <c r="BE39">
        <f t="shared" si="32"/>
        <v>-1.3107863722136681E-2</v>
      </c>
      <c r="BF39">
        <f t="shared" si="32"/>
        <v>5.7380470889702773E-2</v>
      </c>
      <c r="BG39">
        <f t="shared" si="32"/>
        <v>-7.113541760555897E-3</v>
      </c>
      <c r="BH39">
        <f t="shared" si="32"/>
        <v>8.6435254516110671E-3</v>
      </c>
      <c r="BI39">
        <f t="shared" si="32"/>
        <v>3.5067152850020822E-2</v>
      </c>
      <c r="BJ39">
        <f t="shared" si="32"/>
        <v>6.2371647747184067E-2</v>
      </c>
      <c r="BK39">
        <f t="shared" si="32"/>
        <v>-5.8716371974325554E-2</v>
      </c>
      <c r="BL39">
        <f t="shared" si="32"/>
        <v>4.4658295981432561E-2</v>
      </c>
      <c r="BM39">
        <f t="shared" si="32"/>
        <v>3.2074518043775146E-2</v>
      </c>
      <c r="BN39">
        <f t="shared" si="32"/>
        <v>-3.1360091814341962E-2</v>
      </c>
      <c r="BO39">
        <f t="shared" si="32"/>
        <v>-3.1623604523056459E-2</v>
      </c>
      <c r="BP39">
        <f t="shared" si="32"/>
        <v>-4.5422918140358703E-4</v>
      </c>
      <c r="BQ39">
        <f t="shared" si="32"/>
        <v>-2.7257204806018676E-2</v>
      </c>
      <c r="BR39">
        <f t="shared" si="29"/>
        <v>-2.4318264081275798E-2</v>
      </c>
      <c r="BS39">
        <f t="shared" si="29"/>
        <v>9.1455215579694382E-4</v>
      </c>
      <c r="BT39">
        <f t="shared" si="29"/>
        <v>3.7856463472809576E-3</v>
      </c>
      <c r="BU39">
        <f t="shared" si="29"/>
        <v>2.5156427031359785E-2</v>
      </c>
      <c r="BV39">
        <f t="shared" si="29"/>
        <v>5.7240063991470302E-2</v>
      </c>
      <c r="BW39">
        <f t="shared" si="29"/>
        <v>2.3911541386484325E-2</v>
      </c>
      <c r="BX39">
        <f t="shared" si="29"/>
        <v>8.5719089350266842E-3</v>
      </c>
      <c r="BY39">
        <f t="shared" si="29"/>
        <v>1.6734563124306323E-2</v>
      </c>
      <c r="BZ39">
        <f t="shared" si="29"/>
        <v>5.1507917772727341E-2</v>
      </c>
      <c r="CA39">
        <f t="shared" si="29"/>
        <v>2.3688417409054585E-2</v>
      </c>
      <c r="CB39">
        <f t="shared" si="29"/>
        <v>-8.1335228386516523E-3</v>
      </c>
      <c r="CC39">
        <f t="shared" si="29"/>
        <v>-1.3478701042614061E-2</v>
      </c>
      <c r="CD39">
        <f t="shared" si="29"/>
        <v>-2.2890311303424671E-2</v>
      </c>
      <c r="CE39">
        <f t="shared" si="29"/>
        <v>2.7383182431429454E-2</v>
      </c>
      <c r="CF39">
        <f t="shared" si="29"/>
        <v>6.1206560009569699E-2</v>
      </c>
      <c r="CG39">
        <f t="shared" si="29"/>
        <v>-3.5594328461397318E-2</v>
      </c>
      <c r="CH39">
        <f t="shared" si="29"/>
        <v>-6.5272608924971109E-4</v>
      </c>
      <c r="CI39">
        <f t="shared" si="29"/>
        <v>-7.8410596111328168E-2</v>
      </c>
      <c r="CJ39">
        <f t="shared" si="29"/>
        <v>-4.0786918561063645E-2</v>
      </c>
      <c r="CK39">
        <f t="shared" si="29"/>
        <v>-1.4069625689692167E-2</v>
      </c>
      <c r="CL39">
        <f t="shared" si="29"/>
        <v>-1.835945988766241E-3</v>
      </c>
      <c r="CM39">
        <f t="shared" si="29"/>
        <v>-1.1980701652186676E-2</v>
      </c>
      <c r="CN39">
        <f t="shared" si="29"/>
        <v>-4.9318151194462478E-2</v>
      </c>
      <c r="CO39">
        <f t="shared" si="29"/>
        <v>-2.3976424625120618E-2</v>
      </c>
      <c r="CP39">
        <f t="shared" si="29"/>
        <v>-2.6959653065857125E-2</v>
      </c>
      <c r="CQ39">
        <f t="shared" si="29"/>
        <v>2.9856587542398394E-2</v>
      </c>
      <c r="CR39">
        <f t="shared" si="29"/>
        <v>-1.0532463539959513E-2</v>
      </c>
      <c r="CS39">
        <f t="shared" si="29"/>
        <v>1.17531581430661E-2</v>
      </c>
      <c r="CT39">
        <f t="shared" si="29"/>
        <v>1.083712377481838E-2</v>
      </c>
      <c r="CU39">
        <f t="shared" si="29"/>
        <v>-2.3800450269780171E-2</v>
      </c>
      <c r="CV39">
        <f t="shared" si="29"/>
        <v>-4.5924173048963457E-3</v>
      </c>
      <c r="CW39">
        <f t="shared" si="29"/>
        <v>4.3536820755565309E-3</v>
      </c>
      <c r="CX39">
        <f t="shared" si="29"/>
        <v>-2.4322936910308846E-2</v>
      </c>
      <c r="CY39">
        <f t="shared" si="29"/>
        <v>-4.3017722633942546E-2</v>
      </c>
      <c r="CZ39">
        <f t="shared" si="29"/>
        <v>-2.2725004310786279E-3</v>
      </c>
      <c r="DA39">
        <f t="shared" si="29"/>
        <v>-9.5110408112579758E-3</v>
      </c>
      <c r="DB39">
        <f t="shared" si="29"/>
        <v>-1.3437896872880328E-2</v>
      </c>
      <c r="DC39">
        <f t="shared" si="29"/>
        <v>-6.8560834830555528E-3</v>
      </c>
      <c r="DD39">
        <f t="shared" si="29"/>
        <v>1.4793366115185114E-2</v>
      </c>
      <c r="DE39">
        <f t="shared" si="29"/>
        <v>5.7438024885001493E-3</v>
      </c>
      <c r="DF39">
        <f t="shared" si="29"/>
        <v>2.2671027151310197E-2</v>
      </c>
      <c r="DG39">
        <f t="shared" si="29"/>
        <v>3.6324425254538495E-2</v>
      </c>
      <c r="DH39">
        <f t="shared" si="29"/>
        <v>3.9589231629818089E-2</v>
      </c>
      <c r="DI39">
        <f t="shared" si="29"/>
        <v>6.1105709549991172E-3</v>
      </c>
      <c r="DJ39">
        <f t="shared" si="29"/>
        <v>3.9718716788433639E-2</v>
      </c>
      <c r="DK39">
        <f t="shared" si="29"/>
        <v>2.6650911878739914E-2</v>
      </c>
      <c r="DL39">
        <f t="shared" si="29"/>
        <v>1.5336564807546527E-3</v>
      </c>
      <c r="DM39">
        <f t="shared" si="29"/>
        <v>9.1769150635390151E-3</v>
      </c>
      <c r="DN39">
        <f t="shared" si="29"/>
        <v>-1.4297918139370536E-2</v>
      </c>
      <c r="DO39">
        <f t="shared" si="29"/>
        <v>7.2314900074601507E-3</v>
      </c>
      <c r="DP39">
        <f t="shared" si="29"/>
        <v>-6.4498387531744417E-2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118"/>
  <sheetViews>
    <sheetView workbookViewId="0">
      <selection activeCell="H58" sqref="H58"/>
    </sheetView>
  </sheetViews>
  <sheetFormatPr defaultRowHeight="14.4" x14ac:dyDescent="0.3"/>
  <cols>
    <col min="4" max="4" width="14.44140625" customWidth="1"/>
    <col min="5" max="5" width="20.5546875" customWidth="1"/>
    <col min="8" max="8" width="14.88671875" customWidth="1"/>
    <col min="9" max="9" width="15.44140625" customWidth="1"/>
    <col min="12" max="12" width="16.6640625" customWidth="1"/>
    <col min="13" max="13" width="20.6640625" customWidth="1"/>
    <col min="16" max="16" width="16.33203125" customWidth="1"/>
    <col min="21" max="21" width="15.109375" customWidth="1"/>
    <col min="22" max="22" width="15.88671875" customWidth="1"/>
    <col min="25" max="25" width="17.88671875" customWidth="1"/>
    <col min="26" max="26" width="18.33203125" customWidth="1"/>
    <col min="29" max="29" width="14" customWidth="1"/>
    <col min="30" max="30" width="16.109375" customWidth="1"/>
  </cols>
  <sheetData>
    <row r="1" spans="2:36" x14ac:dyDescent="0.3">
      <c r="D1" s="1" t="s">
        <v>22</v>
      </c>
      <c r="E1" s="1" t="s">
        <v>23</v>
      </c>
      <c r="F1" s="1" t="s">
        <v>1</v>
      </c>
      <c r="H1" s="1" t="s">
        <v>22</v>
      </c>
      <c r="I1" s="1" t="s">
        <v>23</v>
      </c>
      <c r="J1" s="1" t="s">
        <v>1</v>
      </c>
      <c r="L1" s="1" t="s">
        <v>22</v>
      </c>
      <c r="M1" s="1" t="s">
        <v>23</v>
      </c>
      <c r="N1" s="1" t="s">
        <v>1</v>
      </c>
      <c r="P1" s="1" t="s">
        <v>22</v>
      </c>
      <c r="Q1" s="1" t="s">
        <v>23</v>
      </c>
      <c r="R1" s="1" t="s">
        <v>1</v>
      </c>
      <c r="U1" s="1" t="s">
        <v>22</v>
      </c>
      <c r="V1" s="1" t="s">
        <v>23</v>
      </c>
      <c r="W1" s="1" t="s">
        <v>1</v>
      </c>
      <c r="Y1" s="1" t="s">
        <v>22</v>
      </c>
      <c r="Z1" s="1" t="s">
        <v>23</v>
      </c>
      <c r="AA1" s="1" t="s">
        <v>1</v>
      </c>
      <c r="AC1" s="1" t="s">
        <v>22</v>
      </c>
      <c r="AD1" s="1" t="s">
        <v>23</v>
      </c>
      <c r="AE1" s="1" t="s">
        <v>1</v>
      </c>
      <c r="AF1" s="1"/>
      <c r="AG1" t="s">
        <v>21</v>
      </c>
      <c r="AI1" t="s">
        <v>20</v>
      </c>
      <c r="AJ1" t="s">
        <v>24</v>
      </c>
    </row>
    <row r="2" spans="2:36" x14ac:dyDescent="0.3">
      <c r="B2" t="s">
        <v>12</v>
      </c>
      <c r="C2">
        <v>1900</v>
      </c>
      <c r="D2">
        <v>4925</v>
      </c>
      <c r="E2">
        <v>5051</v>
      </c>
      <c r="F2">
        <v>4693</v>
      </c>
      <c r="G2" t="s">
        <v>13</v>
      </c>
      <c r="H2">
        <v>606</v>
      </c>
      <c r="I2">
        <v>1133</v>
      </c>
      <c r="J2">
        <v>17984</v>
      </c>
      <c r="K2" t="s">
        <v>14</v>
      </c>
      <c r="L2">
        <v>946</v>
      </c>
      <c r="M2">
        <v>1083</v>
      </c>
      <c r="N2">
        <v>3998</v>
      </c>
      <c r="O2" t="s">
        <v>15</v>
      </c>
      <c r="P2">
        <v>2533</v>
      </c>
      <c r="Q2">
        <v>2953</v>
      </c>
      <c r="R2">
        <v>2959</v>
      </c>
      <c r="S2" t="s">
        <v>16</v>
      </c>
      <c r="T2" t="s">
        <v>17</v>
      </c>
      <c r="U2">
        <v>1374</v>
      </c>
      <c r="V2">
        <v>2169</v>
      </c>
      <c r="W2">
        <v>13607</v>
      </c>
      <c r="X2" t="s">
        <v>18</v>
      </c>
      <c r="Y2">
        <v>604</v>
      </c>
      <c r="Z2">
        <v>1147</v>
      </c>
      <c r="AA2">
        <v>3648</v>
      </c>
      <c r="AB2" t="s">
        <v>19</v>
      </c>
      <c r="AC2">
        <v>3027</v>
      </c>
      <c r="AD2">
        <v>3328</v>
      </c>
      <c r="AE2">
        <v>915</v>
      </c>
      <c r="AG2">
        <f t="shared" ref="AG2:AG33" si="0">+F2+J2+N2+R2+W2+AA2+AE2</f>
        <v>47804</v>
      </c>
      <c r="AI2">
        <f>+(D2*F2+H2*J2+L2*N2+P2*R2+U2*W2+Y2*AA2+AC2*AE2)/AG2</f>
        <v>1442.5089741444231</v>
      </c>
      <c r="AJ2">
        <f>+(E2*F2+I2*J2+M2*N2+Q2*R2+V2*W2+Z2*AA2+AD2*AE2)/AG2</f>
        <v>1964.0811438373357</v>
      </c>
    </row>
    <row r="3" spans="2:36" x14ac:dyDescent="0.3">
      <c r="B3" t="s">
        <v>12</v>
      </c>
      <c r="C3">
        <v>1901</v>
      </c>
      <c r="D3">
        <v>4934</v>
      </c>
      <c r="E3">
        <v>5060</v>
      </c>
      <c r="F3">
        <v>4873</v>
      </c>
      <c r="G3" t="s">
        <v>13</v>
      </c>
      <c r="H3">
        <v>652</v>
      </c>
      <c r="I3">
        <v>1218</v>
      </c>
      <c r="J3">
        <v>18392</v>
      </c>
      <c r="K3" t="s">
        <v>14</v>
      </c>
      <c r="L3">
        <v>941</v>
      </c>
      <c r="M3">
        <v>1077</v>
      </c>
      <c r="N3">
        <v>4079</v>
      </c>
      <c r="O3" t="s">
        <v>15</v>
      </c>
      <c r="P3">
        <v>2556</v>
      </c>
      <c r="Q3">
        <v>2979</v>
      </c>
      <c r="R3">
        <v>2994</v>
      </c>
      <c r="S3" t="s">
        <v>16</v>
      </c>
      <c r="T3" t="s">
        <v>17</v>
      </c>
      <c r="U3">
        <v>1477</v>
      </c>
      <c r="V3">
        <v>2331</v>
      </c>
      <c r="W3">
        <v>13755</v>
      </c>
      <c r="X3" t="s">
        <v>18</v>
      </c>
      <c r="Y3">
        <v>640</v>
      </c>
      <c r="Z3">
        <v>1215</v>
      </c>
      <c r="AA3">
        <v>3694</v>
      </c>
      <c r="AB3" t="s">
        <v>19</v>
      </c>
      <c r="AC3">
        <v>3156</v>
      </c>
      <c r="AD3">
        <v>3471</v>
      </c>
      <c r="AE3">
        <v>930</v>
      </c>
      <c r="AG3">
        <f t="shared" si="0"/>
        <v>48717</v>
      </c>
      <c r="AI3">
        <f t="shared" ref="AI3:AI66" si="1">+(D3*F3+H3*J3+L3*N3+P3*R3+U3*W3+Y3*AA3+AC3*AE3)/AG3</f>
        <v>1501.3515610567154</v>
      </c>
      <c r="AJ3">
        <f t="shared" ref="AJ3:AJ66" si="2">+(E3*F3+I3*J3+M3*N3+Q3*R3+V3*W3+Z3*AA3+AD3*AE3)/AG3</f>
        <v>2055.7544594289466</v>
      </c>
    </row>
    <row r="4" spans="2:36" x14ac:dyDescent="0.3">
      <c r="B4" t="s">
        <v>12</v>
      </c>
      <c r="C4">
        <v>1902</v>
      </c>
      <c r="D4">
        <v>4653</v>
      </c>
      <c r="E4">
        <v>4772</v>
      </c>
      <c r="F4">
        <v>5060</v>
      </c>
      <c r="G4" t="s">
        <v>13</v>
      </c>
      <c r="H4">
        <v>638</v>
      </c>
      <c r="I4">
        <v>1193</v>
      </c>
      <c r="J4">
        <v>18782</v>
      </c>
      <c r="K4" t="s">
        <v>14</v>
      </c>
      <c r="L4">
        <v>937</v>
      </c>
      <c r="M4">
        <v>1072</v>
      </c>
      <c r="N4">
        <v>4162</v>
      </c>
      <c r="O4" t="s">
        <v>15</v>
      </c>
      <c r="P4">
        <v>2695</v>
      </c>
      <c r="Q4">
        <v>3142</v>
      </c>
      <c r="R4">
        <v>3029</v>
      </c>
      <c r="S4" t="s">
        <v>16</v>
      </c>
      <c r="T4" t="s">
        <v>17</v>
      </c>
      <c r="U4">
        <v>1356</v>
      </c>
      <c r="V4">
        <v>2140</v>
      </c>
      <c r="W4">
        <v>13904</v>
      </c>
      <c r="X4" t="s">
        <v>18</v>
      </c>
      <c r="Y4">
        <v>672</v>
      </c>
      <c r="Z4">
        <v>1276</v>
      </c>
      <c r="AA4">
        <v>3741</v>
      </c>
      <c r="AB4" t="s">
        <v>19</v>
      </c>
      <c r="AC4">
        <v>3589</v>
      </c>
      <c r="AD4">
        <v>3946</v>
      </c>
      <c r="AE4">
        <v>945</v>
      </c>
      <c r="AG4">
        <f t="shared" si="0"/>
        <v>49623</v>
      </c>
      <c r="AI4">
        <f t="shared" si="1"/>
        <v>1457.9817020333314</v>
      </c>
      <c r="AJ4">
        <f t="shared" si="2"/>
        <v>1990.7920520726277</v>
      </c>
    </row>
    <row r="5" spans="2:36" x14ac:dyDescent="0.3">
      <c r="B5" t="s">
        <v>12</v>
      </c>
      <c r="C5">
        <v>1903</v>
      </c>
      <c r="D5">
        <v>5126</v>
      </c>
      <c r="E5">
        <v>5256</v>
      </c>
      <c r="F5">
        <v>5254</v>
      </c>
      <c r="G5" t="s">
        <v>13</v>
      </c>
      <c r="H5">
        <v>637</v>
      </c>
      <c r="I5">
        <v>1192</v>
      </c>
      <c r="J5">
        <v>19180</v>
      </c>
      <c r="K5" t="s">
        <v>14</v>
      </c>
      <c r="L5">
        <v>932</v>
      </c>
      <c r="M5">
        <v>1066</v>
      </c>
      <c r="N5">
        <v>4247</v>
      </c>
      <c r="O5" t="s">
        <v>15</v>
      </c>
      <c r="P5">
        <v>2529</v>
      </c>
      <c r="Q5">
        <v>2949</v>
      </c>
      <c r="R5">
        <v>3065</v>
      </c>
      <c r="S5" t="s">
        <v>16</v>
      </c>
      <c r="T5" t="s">
        <v>17</v>
      </c>
      <c r="U5">
        <v>1493</v>
      </c>
      <c r="V5">
        <v>2356</v>
      </c>
      <c r="W5">
        <v>14055</v>
      </c>
      <c r="X5" t="s">
        <v>18</v>
      </c>
      <c r="Y5">
        <v>709</v>
      </c>
      <c r="Z5">
        <v>1345</v>
      </c>
      <c r="AA5">
        <v>3788</v>
      </c>
      <c r="AB5" t="s">
        <v>19</v>
      </c>
      <c r="AC5">
        <v>3589</v>
      </c>
      <c r="AD5">
        <v>3946</v>
      </c>
      <c r="AE5">
        <v>961</v>
      </c>
      <c r="AG5">
        <f t="shared" si="0"/>
        <v>50550</v>
      </c>
      <c r="AI5">
        <f t="shared" si="1"/>
        <v>1542.5932542037588</v>
      </c>
      <c r="AJ5">
        <f t="shared" si="2"/>
        <v>2097.8064688427298</v>
      </c>
    </row>
    <row r="6" spans="2:36" x14ac:dyDescent="0.3">
      <c r="B6" t="s">
        <v>12</v>
      </c>
      <c r="C6">
        <v>1904</v>
      </c>
      <c r="D6">
        <v>5466</v>
      </c>
      <c r="E6">
        <v>5605</v>
      </c>
      <c r="F6">
        <v>5455</v>
      </c>
      <c r="G6" t="s">
        <v>13</v>
      </c>
      <c r="H6">
        <v>636</v>
      </c>
      <c r="I6">
        <v>1190</v>
      </c>
      <c r="J6">
        <v>19587</v>
      </c>
      <c r="K6" t="s">
        <v>14</v>
      </c>
      <c r="L6">
        <v>927</v>
      </c>
      <c r="M6">
        <v>1061</v>
      </c>
      <c r="N6">
        <v>4334</v>
      </c>
      <c r="O6" t="s">
        <v>15</v>
      </c>
      <c r="P6">
        <v>2728</v>
      </c>
      <c r="Q6">
        <v>3180</v>
      </c>
      <c r="R6">
        <v>3100</v>
      </c>
      <c r="S6" t="s">
        <v>16</v>
      </c>
      <c r="T6" t="s">
        <v>17</v>
      </c>
      <c r="U6">
        <v>1503</v>
      </c>
      <c r="V6">
        <v>2372</v>
      </c>
      <c r="W6">
        <v>14208</v>
      </c>
      <c r="X6" t="s">
        <v>18</v>
      </c>
      <c r="Y6">
        <v>723</v>
      </c>
      <c r="Z6">
        <v>1373</v>
      </c>
      <c r="AA6">
        <v>3836</v>
      </c>
      <c r="AB6" t="s">
        <v>19</v>
      </c>
      <c r="AC6">
        <v>3589</v>
      </c>
      <c r="AD6">
        <v>3946</v>
      </c>
      <c r="AE6">
        <v>977</v>
      </c>
      <c r="AG6">
        <f t="shared" si="0"/>
        <v>51497</v>
      </c>
      <c r="AI6">
        <f t="shared" si="1"/>
        <v>1599.7686272986775</v>
      </c>
      <c r="AJ6">
        <f t="shared" si="2"/>
        <v>2158.6427364700858</v>
      </c>
    </row>
    <row r="7" spans="2:36" x14ac:dyDescent="0.3">
      <c r="B7" t="s">
        <v>12</v>
      </c>
      <c r="C7">
        <v>1905</v>
      </c>
      <c r="D7">
        <v>5959</v>
      </c>
      <c r="E7">
        <v>6110</v>
      </c>
      <c r="F7">
        <v>5664</v>
      </c>
      <c r="G7" t="s">
        <v>13</v>
      </c>
      <c r="H7">
        <v>641</v>
      </c>
      <c r="I7">
        <v>1199</v>
      </c>
      <c r="J7">
        <v>20003</v>
      </c>
      <c r="K7" t="s">
        <v>14</v>
      </c>
      <c r="L7">
        <v>923</v>
      </c>
      <c r="M7">
        <v>1056</v>
      </c>
      <c r="N7">
        <v>4422</v>
      </c>
      <c r="O7" t="s">
        <v>15</v>
      </c>
      <c r="P7">
        <v>2595</v>
      </c>
      <c r="Q7">
        <v>3026</v>
      </c>
      <c r="R7">
        <v>3136</v>
      </c>
      <c r="S7" t="s">
        <v>16</v>
      </c>
      <c r="T7" t="s">
        <v>17</v>
      </c>
      <c r="U7">
        <v>1643</v>
      </c>
      <c r="V7">
        <v>2593</v>
      </c>
      <c r="W7">
        <v>14363</v>
      </c>
      <c r="X7" t="s">
        <v>18</v>
      </c>
      <c r="Y7">
        <v>767</v>
      </c>
      <c r="Z7">
        <v>1455</v>
      </c>
      <c r="AA7">
        <v>3885</v>
      </c>
      <c r="AB7" t="s">
        <v>19</v>
      </c>
      <c r="AC7">
        <v>3027</v>
      </c>
      <c r="AD7">
        <v>3328</v>
      </c>
      <c r="AE7">
        <v>993</v>
      </c>
      <c r="AG7">
        <f t="shared" si="0"/>
        <v>52466</v>
      </c>
      <c r="AI7">
        <f t="shared" si="1"/>
        <v>1684.4649868486258</v>
      </c>
      <c r="AJ7">
        <f t="shared" si="2"/>
        <v>2267.1909998856404</v>
      </c>
    </row>
    <row r="8" spans="2:36" x14ac:dyDescent="0.3">
      <c r="B8" t="s">
        <v>12</v>
      </c>
      <c r="C8">
        <v>1906</v>
      </c>
      <c r="D8">
        <v>6027</v>
      </c>
      <c r="E8">
        <v>6180</v>
      </c>
      <c r="F8">
        <v>5881</v>
      </c>
      <c r="G8" t="s">
        <v>13</v>
      </c>
      <c r="H8">
        <v>688</v>
      </c>
      <c r="I8">
        <v>1286</v>
      </c>
      <c r="J8">
        <v>20427</v>
      </c>
      <c r="K8" t="s">
        <v>14</v>
      </c>
      <c r="L8">
        <v>931</v>
      </c>
      <c r="M8">
        <v>1065</v>
      </c>
      <c r="N8">
        <v>4512</v>
      </c>
      <c r="O8" t="s">
        <v>15</v>
      </c>
      <c r="P8">
        <v>2743</v>
      </c>
      <c r="Q8">
        <v>3198</v>
      </c>
      <c r="R8">
        <v>3172</v>
      </c>
      <c r="S8" t="s">
        <v>16</v>
      </c>
      <c r="T8" t="s">
        <v>17</v>
      </c>
      <c r="U8">
        <v>1606</v>
      </c>
      <c r="V8">
        <v>2535</v>
      </c>
      <c r="W8">
        <v>14519</v>
      </c>
      <c r="X8" t="s">
        <v>18</v>
      </c>
      <c r="Y8">
        <v>818</v>
      </c>
      <c r="Z8">
        <v>1552</v>
      </c>
      <c r="AA8">
        <v>3934</v>
      </c>
      <c r="AB8" t="s">
        <v>19</v>
      </c>
      <c r="AC8">
        <v>3416</v>
      </c>
      <c r="AD8">
        <v>3756</v>
      </c>
      <c r="AE8">
        <v>1009</v>
      </c>
      <c r="AG8">
        <f t="shared" si="0"/>
        <v>53454</v>
      </c>
      <c r="AI8">
        <f t="shared" si="1"/>
        <v>1728.2579601152393</v>
      </c>
      <c r="AJ8">
        <f t="shared" si="2"/>
        <v>2324.6917910726979</v>
      </c>
    </row>
    <row r="9" spans="2:36" x14ac:dyDescent="0.3">
      <c r="B9" t="s">
        <v>12</v>
      </c>
      <c r="C9">
        <v>1907</v>
      </c>
      <c r="D9">
        <v>5926</v>
      </c>
      <c r="E9">
        <v>6077</v>
      </c>
      <c r="F9">
        <v>6107</v>
      </c>
      <c r="G9" t="s">
        <v>13</v>
      </c>
      <c r="H9">
        <v>674</v>
      </c>
      <c r="I9">
        <v>1261</v>
      </c>
      <c r="J9">
        <v>20860</v>
      </c>
      <c r="K9" t="s">
        <v>14</v>
      </c>
      <c r="L9">
        <v>974</v>
      </c>
      <c r="M9">
        <v>1114</v>
      </c>
      <c r="N9">
        <v>4604</v>
      </c>
      <c r="O9" t="s">
        <v>15</v>
      </c>
      <c r="P9">
        <v>2849</v>
      </c>
      <c r="Q9">
        <v>3322</v>
      </c>
      <c r="R9">
        <v>3208</v>
      </c>
      <c r="S9" t="s">
        <v>16</v>
      </c>
      <c r="T9" t="s">
        <v>17</v>
      </c>
      <c r="U9">
        <v>1683</v>
      </c>
      <c r="V9">
        <v>2656</v>
      </c>
      <c r="W9">
        <v>14676</v>
      </c>
      <c r="X9" t="s">
        <v>18</v>
      </c>
      <c r="Y9">
        <v>858</v>
      </c>
      <c r="Z9">
        <v>1629</v>
      </c>
      <c r="AA9">
        <v>3984</v>
      </c>
      <c r="AB9" t="s">
        <v>19</v>
      </c>
      <c r="AC9">
        <v>3632</v>
      </c>
      <c r="AD9">
        <v>3994</v>
      </c>
      <c r="AE9">
        <v>1026</v>
      </c>
      <c r="AG9">
        <f t="shared" si="0"/>
        <v>54465</v>
      </c>
      <c r="AI9">
        <f t="shared" si="1"/>
        <v>1757.4226016707978</v>
      </c>
      <c r="AJ9">
        <f t="shared" si="2"/>
        <v>2364.2663545396126</v>
      </c>
    </row>
    <row r="10" spans="2:36" x14ac:dyDescent="0.3">
      <c r="B10" t="s">
        <v>12</v>
      </c>
      <c r="C10">
        <v>1908</v>
      </c>
      <c r="D10">
        <v>6265</v>
      </c>
      <c r="E10">
        <v>6424</v>
      </c>
      <c r="F10">
        <v>6341</v>
      </c>
      <c r="G10" t="s">
        <v>13</v>
      </c>
      <c r="H10">
        <v>655</v>
      </c>
      <c r="I10">
        <v>1225</v>
      </c>
      <c r="J10">
        <v>21303</v>
      </c>
      <c r="K10" t="s">
        <v>14</v>
      </c>
      <c r="L10">
        <v>1009</v>
      </c>
      <c r="M10">
        <v>1154</v>
      </c>
      <c r="N10">
        <v>4697</v>
      </c>
      <c r="O10" t="s">
        <v>15</v>
      </c>
      <c r="P10">
        <v>3007</v>
      </c>
      <c r="Q10">
        <v>3506</v>
      </c>
      <c r="R10">
        <v>3244</v>
      </c>
      <c r="S10" t="s">
        <v>16</v>
      </c>
      <c r="T10" t="s">
        <v>17</v>
      </c>
      <c r="U10">
        <v>1662</v>
      </c>
      <c r="V10">
        <v>2623</v>
      </c>
      <c r="W10">
        <v>14836</v>
      </c>
      <c r="X10" t="s">
        <v>18</v>
      </c>
      <c r="Y10">
        <v>863</v>
      </c>
      <c r="Z10">
        <v>1639</v>
      </c>
      <c r="AA10">
        <v>4034</v>
      </c>
      <c r="AB10" t="s">
        <v>19</v>
      </c>
      <c r="AC10">
        <v>3891</v>
      </c>
      <c r="AD10">
        <v>4279</v>
      </c>
      <c r="AE10">
        <v>1043</v>
      </c>
      <c r="AG10">
        <f t="shared" si="0"/>
        <v>55498</v>
      </c>
      <c r="AI10">
        <f t="shared" si="1"/>
        <v>1808.5498216151934</v>
      </c>
      <c r="AJ10">
        <f t="shared" si="2"/>
        <v>2407.5482359724674</v>
      </c>
    </row>
    <row r="11" spans="2:36" x14ac:dyDescent="0.3">
      <c r="B11" t="s">
        <v>12</v>
      </c>
      <c r="C11">
        <v>1909</v>
      </c>
      <c r="D11">
        <v>6336</v>
      </c>
      <c r="E11">
        <v>6497</v>
      </c>
      <c r="F11">
        <v>6584</v>
      </c>
      <c r="G11" t="s">
        <v>13</v>
      </c>
      <c r="H11">
        <v>693</v>
      </c>
      <c r="I11">
        <v>1296</v>
      </c>
      <c r="J11">
        <v>21754</v>
      </c>
      <c r="K11" t="s">
        <v>14</v>
      </c>
      <c r="L11">
        <v>1042</v>
      </c>
      <c r="M11">
        <v>1192</v>
      </c>
      <c r="N11">
        <v>4793</v>
      </c>
      <c r="O11" t="s">
        <v>15</v>
      </c>
      <c r="P11">
        <v>3023</v>
      </c>
      <c r="Q11">
        <v>3525</v>
      </c>
      <c r="R11">
        <v>3280</v>
      </c>
      <c r="S11" t="s">
        <v>16</v>
      </c>
      <c r="T11" t="s">
        <v>17</v>
      </c>
      <c r="U11">
        <v>1693</v>
      </c>
      <c r="V11">
        <v>2672</v>
      </c>
      <c r="W11">
        <v>14997</v>
      </c>
      <c r="X11" t="s">
        <v>18</v>
      </c>
      <c r="Y11">
        <v>867</v>
      </c>
      <c r="Z11">
        <v>1646</v>
      </c>
      <c r="AA11">
        <v>4085</v>
      </c>
      <c r="AB11" t="s">
        <v>19</v>
      </c>
      <c r="AC11">
        <v>3891</v>
      </c>
      <c r="AD11">
        <v>4279</v>
      </c>
      <c r="AE11">
        <v>1062</v>
      </c>
      <c r="AG11">
        <f t="shared" si="0"/>
        <v>56555</v>
      </c>
      <c r="AI11">
        <f t="shared" si="1"/>
        <v>1852.4507116965785</v>
      </c>
      <c r="AJ11">
        <f t="shared" si="2"/>
        <v>2468.1262487843692</v>
      </c>
    </row>
    <row r="12" spans="2:36" x14ac:dyDescent="0.3">
      <c r="B12" t="s">
        <v>12</v>
      </c>
      <c r="C12">
        <v>1910</v>
      </c>
      <c r="D12">
        <v>6547</v>
      </c>
      <c r="E12">
        <v>6713</v>
      </c>
      <c r="F12">
        <v>6836</v>
      </c>
      <c r="G12" t="s">
        <v>13</v>
      </c>
      <c r="H12">
        <v>686</v>
      </c>
      <c r="I12">
        <v>1283</v>
      </c>
      <c r="J12">
        <v>22216</v>
      </c>
      <c r="K12" t="s">
        <v>14</v>
      </c>
      <c r="L12">
        <v>1080</v>
      </c>
      <c r="M12">
        <v>1236</v>
      </c>
      <c r="N12">
        <v>4890</v>
      </c>
      <c r="O12" t="s">
        <v>15</v>
      </c>
      <c r="P12">
        <v>3355</v>
      </c>
      <c r="Q12">
        <v>3911</v>
      </c>
      <c r="R12">
        <v>3317</v>
      </c>
      <c r="S12" t="s">
        <v>16</v>
      </c>
      <c r="T12" t="s">
        <v>17</v>
      </c>
      <c r="U12">
        <v>1690</v>
      </c>
      <c r="V12">
        <v>2667</v>
      </c>
      <c r="W12">
        <v>15000</v>
      </c>
      <c r="X12" t="s">
        <v>18</v>
      </c>
      <c r="Y12">
        <v>871</v>
      </c>
      <c r="Z12">
        <v>1653</v>
      </c>
      <c r="AA12">
        <v>4137</v>
      </c>
      <c r="AB12" t="s">
        <v>19</v>
      </c>
      <c r="AC12">
        <v>4021</v>
      </c>
      <c r="AD12">
        <v>4422</v>
      </c>
      <c r="AE12">
        <v>1081</v>
      </c>
      <c r="AG12">
        <f t="shared" si="0"/>
        <v>57477</v>
      </c>
      <c r="AI12">
        <f t="shared" si="1"/>
        <v>1908.6805330827983</v>
      </c>
      <c r="AJ12">
        <f t="shared" si="2"/>
        <v>2523.3339596708247</v>
      </c>
    </row>
    <row r="13" spans="2:36" x14ac:dyDescent="0.3">
      <c r="B13" t="s">
        <v>12</v>
      </c>
      <c r="C13">
        <v>1911</v>
      </c>
      <c r="D13">
        <v>6417</v>
      </c>
      <c r="E13">
        <v>6580</v>
      </c>
      <c r="F13">
        <v>7098</v>
      </c>
      <c r="G13" t="s">
        <v>13</v>
      </c>
      <c r="H13">
        <v>746</v>
      </c>
      <c r="I13">
        <v>1395</v>
      </c>
      <c r="J13">
        <v>22687</v>
      </c>
      <c r="K13" t="s">
        <v>14</v>
      </c>
      <c r="L13">
        <v>1112</v>
      </c>
      <c r="M13">
        <v>1272</v>
      </c>
      <c r="N13">
        <v>4990</v>
      </c>
      <c r="O13" t="s">
        <v>15</v>
      </c>
      <c r="P13">
        <v>3352</v>
      </c>
      <c r="Q13">
        <v>3907</v>
      </c>
      <c r="R13">
        <v>3354</v>
      </c>
      <c r="S13" t="s">
        <v>16</v>
      </c>
      <c r="T13" t="s">
        <v>17</v>
      </c>
      <c r="U13">
        <v>1622</v>
      </c>
      <c r="V13">
        <v>2560</v>
      </c>
      <c r="W13">
        <v>14990</v>
      </c>
      <c r="X13" t="s">
        <v>18</v>
      </c>
      <c r="Y13">
        <v>878</v>
      </c>
      <c r="Z13">
        <v>1668</v>
      </c>
      <c r="AA13">
        <v>4189</v>
      </c>
      <c r="AB13" t="s">
        <v>19</v>
      </c>
      <c r="AC13">
        <v>4021</v>
      </c>
      <c r="AD13">
        <v>4422</v>
      </c>
      <c r="AE13">
        <v>1112</v>
      </c>
      <c r="AG13">
        <f t="shared" si="0"/>
        <v>58420</v>
      </c>
      <c r="AI13">
        <f t="shared" si="1"/>
        <v>1912.4774049982882</v>
      </c>
      <c r="AJ13">
        <f t="shared" si="2"/>
        <v>2534.8079253680248</v>
      </c>
    </row>
    <row r="14" spans="2:36" x14ac:dyDescent="0.3">
      <c r="B14" t="s">
        <v>12</v>
      </c>
      <c r="C14">
        <v>1912</v>
      </c>
      <c r="D14">
        <v>6687</v>
      </c>
      <c r="E14">
        <v>6857</v>
      </c>
      <c r="F14">
        <v>7370</v>
      </c>
      <c r="G14" t="s">
        <v>13</v>
      </c>
      <c r="H14">
        <v>722</v>
      </c>
      <c r="I14">
        <v>1351</v>
      </c>
      <c r="J14">
        <v>23168</v>
      </c>
      <c r="K14" t="s">
        <v>14</v>
      </c>
      <c r="L14">
        <v>1144</v>
      </c>
      <c r="M14">
        <v>1310</v>
      </c>
      <c r="N14">
        <v>5091</v>
      </c>
      <c r="O14" t="s">
        <v>15</v>
      </c>
      <c r="P14">
        <v>3595</v>
      </c>
      <c r="Q14">
        <v>4192</v>
      </c>
      <c r="R14">
        <v>3392</v>
      </c>
      <c r="S14" t="s">
        <v>16</v>
      </c>
      <c r="T14" t="s">
        <v>17</v>
      </c>
      <c r="U14">
        <v>1609</v>
      </c>
      <c r="V14">
        <v>2539</v>
      </c>
      <c r="W14">
        <v>14980</v>
      </c>
      <c r="X14" t="s">
        <v>18</v>
      </c>
      <c r="Y14">
        <v>898</v>
      </c>
      <c r="Z14">
        <v>1705</v>
      </c>
      <c r="AA14">
        <v>4242</v>
      </c>
      <c r="AB14" t="s">
        <v>19</v>
      </c>
      <c r="AC14">
        <v>4626</v>
      </c>
      <c r="AD14">
        <v>5087</v>
      </c>
      <c r="AE14">
        <v>1144</v>
      </c>
      <c r="AG14">
        <f t="shared" si="0"/>
        <v>59387</v>
      </c>
      <c r="AI14">
        <f t="shared" si="1"/>
        <v>1974.053412362975</v>
      </c>
      <c r="AJ14">
        <f t="shared" si="2"/>
        <v>2589.9757522690152</v>
      </c>
    </row>
    <row r="15" spans="2:36" x14ac:dyDescent="0.3">
      <c r="B15" t="s">
        <v>12</v>
      </c>
      <c r="C15">
        <v>1913</v>
      </c>
      <c r="D15">
        <v>6505</v>
      </c>
      <c r="E15">
        <v>6670</v>
      </c>
      <c r="F15">
        <v>7653</v>
      </c>
      <c r="G15" t="s">
        <v>13</v>
      </c>
      <c r="H15">
        <v>724</v>
      </c>
      <c r="I15">
        <v>1354</v>
      </c>
      <c r="J15">
        <v>23660</v>
      </c>
      <c r="K15" t="s">
        <v>14</v>
      </c>
      <c r="L15">
        <v>1172</v>
      </c>
      <c r="M15">
        <v>1341</v>
      </c>
      <c r="N15">
        <v>5195</v>
      </c>
      <c r="O15" t="s">
        <v>15</v>
      </c>
      <c r="P15">
        <v>3617</v>
      </c>
      <c r="Q15">
        <v>4217</v>
      </c>
      <c r="R15">
        <v>3431</v>
      </c>
      <c r="S15" t="s">
        <v>16</v>
      </c>
      <c r="T15" t="s">
        <v>17</v>
      </c>
      <c r="U15">
        <v>1512</v>
      </c>
      <c r="V15">
        <v>2385</v>
      </c>
      <c r="W15">
        <v>14970</v>
      </c>
      <c r="X15" t="s">
        <v>18</v>
      </c>
      <c r="Y15">
        <v>916</v>
      </c>
      <c r="Z15">
        <v>1740</v>
      </c>
      <c r="AA15">
        <v>4295</v>
      </c>
      <c r="AB15" t="s">
        <v>19</v>
      </c>
      <c r="AC15">
        <v>4324</v>
      </c>
      <c r="AD15">
        <v>4754</v>
      </c>
      <c r="AE15">
        <v>1177</v>
      </c>
      <c r="AG15">
        <f t="shared" si="0"/>
        <v>60381</v>
      </c>
      <c r="AI15">
        <f t="shared" si="1"/>
        <v>1938.8430135307465</v>
      </c>
      <c r="AJ15">
        <f t="shared" si="2"/>
        <v>2538.6856792699691</v>
      </c>
    </row>
    <row r="16" spans="2:36" x14ac:dyDescent="0.3">
      <c r="B16" t="s">
        <v>12</v>
      </c>
      <c r="C16">
        <v>1914</v>
      </c>
      <c r="D16">
        <v>5657</v>
      </c>
      <c r="E16">
        <v>5800</v>
      </c>
      <c r="F16">
        <v>7885</v>
      </c>
      <c r="G16" t="s">
        <v>13</v>
      </c>
      <c r="H16">
        <v>696</v>
      </c>
      <c r="I16">
        <v>1302</v>
      </c>
      <c r="J16">
        <v>24161</v>
      </c>
      <c r="K16" t="s">
        <v>14</v>
      </c>
      <c r="L16">
        <v>1193</v>
      </c>
      <c r="M16">
        <v>1365</v>
      </c>
      <c r="N16">
        <v>5330</v>
      </c>
      <c r="O16" t="s">
        <v>15</v>
      </c>
      <c r="P16">
        <v>3045</v>
      </c>
      <c r="Q16">
        <v>3550</v>
      </c>
      <c r="R16">
        <v>3470</v>
      </c>
      <c r="S16" t="s">
        <v>16</v>
      </c>
      <c r="T16" t="s">
        <v>17</v>
      </c>
      <c r="U16">
        <v>1514</v>
      </c>
      <c r="V16">
        <v>2390</v>
      </c>
      <c r="W16">
        <v>14960</v>
      </c>
      <c r="X16" t="s">
        <v>18</v>
      </c>
      <c r="Y16">
        <v>899</v>
      </c>
      <c r="Z16">
        <v>1707</v>
      </c>
      <c r="AA16">
        <v>4350</v>
      </c>
      <c r="AB16" t="s">
        <v>19</v>
      </c>
      <c r="AC16">
        <v>3373</v>
      </c>
      <c r="AD16">
        <v>3708</v>
      </c>
      <c r="AE16">
        <v>1223</v>
      </c>
      <c r="AG16">
        <f t="shared" si="0"/>
        <v>61379</v>
      </c>
      <c r="AI16">
        <f t="shared" si="1"/>
        <v>1776.3666726404797</v>
      </c>
      <c r="AJ16">
        <f t="shared" si="2"/>
        <v>2354.2140797341112</v>
      </c>
    </row>
    <row r="17" spans="2:36" x14ac:dyDescent="0.3">
      <c r="B17" t="s">
        <v>12</v>
      </c>
      <c r="C17">
        <v>1915</v>
      </c>
      <c r="D17">
        <v>5556</v>
      </c>
      <c r="E17">
        <v>5698</v>
      </c>
      <c r="F17">
        <v>8072</v>
      </c>
      <c r="G17" t="s">
        <v>13</v>
      </c>
      <c r="H17">
        <v>712</v>
      </c>
      <c r="I17">
        <v>1332</v>
      </c>
      <c r="J17">
        <v>24674</v>
      </c>
      <c r="K17" t="s">
        <v>14</v>
      </c>
      <c r="L17">
        <v>1224</v>
      </c>
      <c r="M17">
        <v>1401</v>
      </c>
      <c r="N17">
        <v>5468</v>
      </c>
      <c r="O17" t="s">
        <v>15</v>
      </c>
      <c r="P17">
        <v>2852</v>
      </c>
      <c r="Q17">
        <v>3324</v>
      </c>
      <c r="R17">
        <v>3509</v>
      </c>
      <c r="S17" t="s">
        <v>16</v>
      </c>
      <c r="T17" t="s">
        <v>17</v>
      </c>
      <c r="U17">
        <v>1492</v>
      </c>
      <c r="V17">
        <v>2355</v>
      </c>
      <c r="W17">
        <v>14950</v>
      </c>
      <c r="X17" t="s">
        <v>18</v>
      </c>
      <c r="Y17">
        <v>965</v>
      </c>
      <c r="Z17">
        <v>1831</v>
      </c>
      <c r="AA17">
        <v>4405</v>
      </c>
      <c r="AB17" t="s">
        <v>19</v>
      </c>
      <c r="AC17">
        <v>3156</v>
      </c>
      <c r="AD17">
        <v>3471</v>
      </c>
      <c r="AE17">
        <v>1246</v>
      </c>
      <c r="AG17">
        <f t="shared" si="0"/>
        <v>62324</v>
      </c>
      <c r="AI17">
        <f t="shared" si="1"/>
        <v>1758.632645529812</v>
      </c>
      <c r="AJ17">
        <f t="shared" si="2"/>
        <v>2339.1033791155896</v>
      </c>
    </row>
    <row r="18" spans="2:36" x14ac:dyDescent="0.3">
      <c r="B18" t="s">
        <v>12</v>
      </c>
      <c r="C18">
        <v>1916</v>
      </c>
      <c r="D18">
        <v>5295</v>
      </c>
      <c r="E18">
        <v>5430</v>
      </c>
      <c r="F18">
        <v>8226</v>
      </c>
      <c r="G18" t="s">
        <v>13</v>
      </c>
      <c r="H18">
        <v>718</v>
      </c>
      <c r="I18">
        <v>1342</v>
      </c>
      <c r="J18">
        <v>25197</v>
      </c>
      <c r="K18" t="s">
        <v>14</v>
      </c>
      <c r="L18">
        <v>1263</v>
      </c>
      <c r="M18">
        <v>1445</v>
      </c>
      <c r="N18">
        <v>5609</v>
      </c>
      <c r="O18" t="s">
        <v>15</v>
      </c>
      <c r="P18">
        <v>3442</v>
      </c>
      <c r="Q18">
        <v>4012</v>
      </c>
      <c r="R18">
        <v>3550</v>
      </c>
      <c r="S18" t="s">
        <v>16</v>
      </c>
      <c r="T18" t="s">
        <v>17</v>
      </c>
      <c r="U18">
        <v>1607</v>
      </c>
      <c r="V18">
        <v>2536</v>
      </c>
      <c r="W18">
        <v>14940</v>
      </c>
      <c r="X18" t="s">
        <v>18</v>
      </c>
      <c r="Y18">
        <v>1052</v>
      </c>
      <c r="Z18">
        <v>1996</v>
      </c>
      <c r="AA18">
        <v>4460</v>
      </c>
      <c r="AB18" t="s">
        <v>19</v>
      </c>
      <c r="AC18">
        <v>3070</v>
      </c>
      <c r="AD18">
        <v>3376</v>
      </c>
      <c r="AE18">
        <v>1269</v>
      </c>
      <c r="AG18">
        <f t="shared" si="0"/>
        <v>63251</v>
      </c>
      <c r="AI18">
        <f t="shared" si="1"/>
        <v>1795.1923764051162</v>
      </c>
      <c r="AJ18">
        <f t="shared" si="2"/>
        <v>2401.5952791260215</v>
      </c>
    </row>
    <row r="19" spans="2:36" x14ac:dyDescent="0.3">
      <c r="B19" t="s">
        <v>12</v>
      </c>
      <c r="C19">
        <v>1917</v>
      </c>
      <c r="D19">
        <v>4779</v>
      </c>
      <c r="E19">
        <v>4901</v>
      </c>
      <c r="F19">
        <v>8374</v>
      </c>
      <c r="G19" t="s">
        <v>13</v>
      </c>
      <c r="H19">
        <v>751</v>
      </c>
      <c r="I19">
        <v>1405</v>
      </c>
      <c r="J19">
        <v>25732</v>
      </c>
      <c r="K19" t="s">
        <v>14</v>
      </c>
      <c r="L19">
        <v>1289</v>
      </c>
      <c r="M19">
        <v>1475</v>
      </c>
      <c r="N19">
        <v>5754</v>
      </c>
      <c r="O19" t="s">
        <v>15</v>
      </c>
      <c r="P19">
        <v>3456</v>
      </c>
      <c r="Q19">
        <v>4029</v>
      </c>
      <c r="R19">
        <v>3592</v>
      </c>
      <c r="S19" t="s">
        <v>16</v>
      </c>
      <c r="T19" t="s">
        <v>17</v>
      </c>
      <c r="U19">
        <v>1676</v>
      </c>
      <c r="V19">
        <v>2645</v>
      </c>
      <c r="W19">
        <v>14930</v>
      </c>
      <c r="X19" t="s">
        <v>18</v>
      </c>
      <c r="Y19">
        <v>1077</v>
      </c>
      <c r="Z19">
        <v>2044</v>
      </c>
      <c r="AA19">
        <v>4517</v>
      </c>
      <c r="AB19" t="s">
        <v>19</v>
      </c>
      <c r="AC19">
        <v>3502</v>
      </c>
      <c r="AD19">
        <v>3851</v>
      </c>
      <c r="AE19">
        <v>1292</v>
      </c>
      <c r="AG19">
        <f t="shared" si="0"/>
        <v>64191</v>
      </c>
      <c r="AI19">
        <f t="shared" si="1"/>
        <v>1769.5161159664128</v>
      </c>
      <c r="AJ19">
        <f t="shared" si="2"/>
        <v>2396.7821345671509</v>
      </c>
    </row>
    <row r="20" spans="2:36" x14ac:dyDescent="0.3">
      <c r="B20" t="s">
        <v>12</v>
      </c>
      <c r="C20">
        <v>1918</v>
      </c>
      <c r="D20">
        <v>5564</v>
      </c>
      <c r="E20">
        <v>5705</v>
      </c>
      <c r="F20">
        <v>8518</v>
      </c>
      <c r="G20" t="s">
        <v>13</v>
      </c>
      <c r="H20">
        <v>721</v>
      </c>
      <c r="I20">
        <v>1348</v>
      </c>
      <c r="J20">
        <v>26277</v>
      </c>
      <c r="K20" t="s">
        <v>14</v>
      </c>
      <c r="L20">
        <v>1335</v>
      </c>
      <c r="M20">
        <v>1527</v>
      </c>
      <c r="N20">
        <v>5903</v>
      </c>
      <c r="O20" t="s">
        <v>15</v>
      </c>
      <c r="P20">
        <v>3443</v>
      </c>
      <c r="Q20">
        <v>4013</v>
      </c>
      <c r="R20">
        <v>3634</v>
      </c>
      <c r="S20" t="s">
        <v>16</v>
      </c>
      <c r="T20" t="s">
        <v>17</v>
      </c>
      <c r="U20">
        <v>1741</v>
      </c>
      <c r="V20">
        <v>2748</v>
      </c>
      <c r="W20">
        <v>14920</v>
      </c>
      <c r="X20" t="s">
        <v>18</v>
      </c>
      <c r="Y20">
        <v>1070</v>
      </c>
      <c r="Z20">
        <v>2031</v>
      </c>
      <c r="AA20">
        <v>4574</v>
      </c>
      <c r="AB20" t="s">
        <v>19</v>
      </c>
      <c r="AC20">
        <v>3502</v>
      </c>
      <c r="AD20">
        <v>3851</v>
      </c>
      <c r="AE20">
        <v>1316</v>
      </c>
      <c r="AG20">
        <f t="shared" si="0"/>
        <v>65142</v>
      </c>
      <c r="AI20">
        <f t="shared" si="1"/>
        <v>1876.0671763224955</v>
      </c>
      <c r="AJ20">
        <f t="shared" si="2"/>
        <v>2501.7896134598263</v>
      </c>
    </row>
    <row r="21" spans="2:36" x14ac:dyDescent="0.3">
      <c r="B21" t="s">
        <v>12</v>
      </c>
      <c r="C21">
        <v>1919</v>
      </c>
      <c r="D21">
        <v>5666</v>
      </c>
      <c r="E21">
        <v>5810</v>
      </c>
      <c r="F21">
        <v>8672</v>
      </c>
      <c r="G21" t="s">
        <v>13</v>
      </c>
      <c r="H21">
        <v>799</v>
      </c>
      <c r="I21">
        <v>1494</v>
      </c>
      <c r="J21">
        <v>26835</v>
      </c>
      <c r="K21" t="s">
        <v>14</v>
      </c>
      <c r="L21">
        <v>1417</v>
      </c>
      <c r="M21">
        <v>1621</v>
      </c>
      <c r="N21">
        <v>6056</v>
      </c>
      <c r="O21" t="s">
        <v>15</v>
      </c>
      <c r="P21">
        <v>2882</v>
      </c>
      <c r="Q21">
        <v>3360</v>
      </c>
      <c r="R21">
        <v>3678</v>
      </c>
      <c r="S21" t="s">
        <v>16</v>
      </c>
      <c r="T21" t="s">
        <v>17</v>
      </c>
      <c r="U21">
        <v>1811</v>
      </c>
      <c r="V21">
        <v>2857</v>
      </c>
      <c r="W21">
        <v>14910</v>
      </c>
      <c r="X21" t="s">
        <v>18</v>
      </c>
      <c r="Y21">
        <v>1091</v>
      </c>
      <c r="Z21">
        <v>2072</v>
      </c>
      <c r="AA21">
        <v>4631</v>
      </c>
      <c r="AB21" t="s">
        <v>19</v>
      </c>
      <c r="AC21">
        <v>4108</v>
      </c>
      <c r="AD21">
        <v>4517</v>
      </c>
      <c r="AE21">
        <v>1341</v>
      </c>
      <c r="AG21">
        <f t="shared" si="0"/>
        <v>66123</v>
      </c>
      <c r="AI21">
        <f t="shared" si="1"/>
        <v>1925.5224959545089</v>
      </c>
      <c r="AJ21">
        <f t="shared" si="2"/>
        <v>2584.5963583019525</v>
      </c>
    </row>
    <row r="22" spans="2:36" x14ac:dyDescent="0.3">
      <c r="B22" t="s">
        <v>12</v>
      </c>
      <c r="C22">
        <v>1920</v>
      </c>
      <c r="D22">
        <v>5949</v>
      </c>
      <c r="E22">
        <v>6101</v>
      </c>
      <c r="F22">
        <v>8861</v>
      </c>
      <c r="G22" t="s">
        <v>13</v>
      </c>
      <c r="H22">
        <v>860</v>
      </c>
      <c r="I22">
        <v>1608</v>
      </c>
      <c r="J22">
        <v>27404</v>
      </c>
      <c r="K22" t="s">
        <v>14</v>
      </c>
      <c r="L22">
        <v>1484</v>
      </c>
      <c r="M22">
        <v>1698</v>
      </c>
      <c r="N22">
        <v>6213</v>
      </c>
      <c r="O22" t="s">
        <v>15</v>
      </c>
      <c r="P22">
        <v>3178</v>
      </c>
      <c r="Q22">
        <v>3705</v>
      </c>
      <c r="R22">
        <v>3723</v>
      </c>
      <c r="S22" t="s">
        <v>16</v>
      </c>
      <c r="T22" t="s">
        <v>17</v>
      </c>
      <c r="U22">
        <v>1926</v>
      </c>
      <c r="V22">
        <v>3039</v>
      </c>
      <c r="W22">
        <v>14900</v>
      </c>
      <c r="X22" t="s">
        <v>18</v>
      </c>
      <c r="Y22">
        <v>1089</v>
      </c>
      <c r="Z22">
        <v>2067</v>
      </c>
      <c r="AA22">
        <v>4690</v>
      </c>
      <c r="AB22" t="s">
        <v>19</v>
      </c>
      <c r="AC22">
        <v>3200</v>
      </c>
      <c r="AD22">
        <v>3518</v>
      </c>
      <c r="AE22">
        <v>1371</v>
      </c>
      <c r="AG22">
        <f t="shared" si="0"/>
        <v>67162</v>
      </c>
      <c r="AI22">
        <f t="shared" si="1"/>
        <v>2017.8869747774038</v>
      </c>
      <c r="AJ22">
        <f t="shared" si="2"/>
        <v>2713.8633453440934</v>
      </c>
    </row>
    <row r="23" spans="2:36" x14ac:dyDescent="0.3">
      <c r="B23" t="s">
        <v>12</v>
      </c>
      <c r="C23">
        <v>1921</v>
      </c>
      <c r="D23">
        <v>5946</v>
      </c>
      <c r="E23">
        <v>6097</v>
      </c>
      <c r="F23">
        <v>9092</v>
      </c>
      <c r="G23" t="s">
        <v>13</v>
      </c>
      <c r="H23">
        <v>860</v>
      </c>
      <c r="I23">
        <v>1608</v>
      </c>
      <c r="J23">
        <v>27969</v>
      </c>
      <c r="K23" t="s">
        <v>14</v>
      </c>
      <c r="L23">
        <v>1538</v>
      </c>
      <c r="M23">
        <v>1760</v>
      </c>
      <c r="N23">
        <v>6374</v>
      </c>
      <c r="O23" t="s">
        <v>15</v>
      </c>
      <c r="P23">
        <v>2788</v>
      </c>
      <c r="Q23">
        <v>3250</v>
      </c>
      <c r="R23">
        <v>3769</v>
      </c>
      <c r="S23" t="s">
        <v>16</v>
      </c>
      <c r="T23" t="s">
        <v>17</v>
      </c>
      <c r="U23">
        <v>1919</v>
      </c>
      <c r="V23">
        <v>3028</v>
      </c>
      <c r="W23">
        <v>14895</v>
      </c>
      <c r="X23" t="s">
        <v>18</v>
      </c>
      <c r="Y23">
        <v>1116</v>
      </c>
      <c r="Z23">
        <v>2119</v>
      </c>
      <c r="AA23">
        <v>4764</v>
      </c>
      <c r="AB23" t="s">
        <v>19</v>
      </c>
      <c r="AC23">
        <v>3156</v>
      </c>
      <c r="AD23">
        <v>3471</v>
      </c>
      <c r="AE23">
        <v>1402</v>
      </c>
      <c r="AG23">
        <f t="shared" si="0"/>
        <v>68265</v>
      </c>
      <c r="AI23">
        <f t="shared" si="1"/>
        <v>2003.2285505017212</v>
      </c>
      <c r="AJ23">
        <f t="shared" si="2"/>
        <v>2694.4830293708342</v>
      </c>
    </row>
    <row r="24" spans="2:36" x14ac:dyDescent="0.3">
      <c r="B24" t="s">
        <v>12</v>
      </c>
      <c r="C24">
        <v>1922</v>
      </c>
      <c r="D24">
        <v>6228</v>
      </c>
      <c r="E24">
        <v>6386</v>
      </c>
      <c r="F24">
        <v>9368</v>
      </c>
      <c r="G24" t="s">
        <v>13</v>
      </c>
      <c r="H24">
        <v>901</v>
      </c>
      <c r="I24">
        <v>1684</v>
      </c>
      <c r="J24">
        <v>28542</v>
      </c>
      <c r="K24" t="s">
        <v>14</v>
      </c>
      <c r="L24">
        <v>1610</v>
      </c>
      <c r="M24">
        <v>1842</v>
      </c>
      <c r="N24">
        <v>6539</v>
      </c>
      <c r="O24" t="s">
        <v>15</v>
      </c>
      <c r="P24">
        <v>2854</v>
      </c>
      <c r="Q24">
        <v>3327</v>
      </c>
      <c r="R24">
        <v>3817</v>
      </c>
      <c r="S24" t="s">
        <v>16</v>
      </c>
      <c r="T24" t="s">
        <v>17</v>
      </c>
      <c r="U24">
        <v>1933</v>
      </c>
      <c r="V24">
        <v>3050</v>
      </c>
      <c r="W24">
        <v>15129</v>
      </c>
      <c r="X24" t="s">
        <v>18</v>
      </c>
      <c r="Y24">
        <v>1194</v>
      </c>
      <c r="Z24">
        <v>2266</v>
      </c>
      <c r="AA24">
        <v>4838</v>
      </c>
      <c r="AB24" t="s">
        <v>19</v>
      </c>
      <c r="AC24">
        <v>3459</v>
      </c>
      <c r="AD24">
        <v>3803</v>
      </c>
      <c r="AE24">
        <v>1433</v>
      </c>
      <c r="AG24">
        <f t="shared" si="0"/>
        <v>69666</v>
      </c>
      <c r="AI24">
        <f t="shared" si="1"/>
        <v>2087.954382338587</v>
      </c>
      <c r="AJ24">
        <f t="shared" si="2"/>
        <v>2801.7803519650906</v>
      </c>
    </row>
    <row r="25" spans="2:36" x14ac:dyDescent="0.3">
      <c r="B25" t="s">
        <v>12</v>
      </c>
      <c r="C25">
        <v>1923</v>
      </c>
      <c r="D25">
        <v>6677</v>
      </c>
      <c r="E25">
        <v>6847</v>
      </c>
      <c r="F25">
        <v>9707</v>
      </c>
      <c r="G25" t="s">
        <v>13</v>
      </c>
      <c r="H25">
        <v>933</v>
      </c>
      <c r="I25">
        <v>1745</v>
      </c>
      <c r="J25">
        <v>29126</v>
      </c>
      <c r="K25" t="s">
        <v>14</v>
      </c>
      <c r="L25">
        <v>1679</v>
      </c>
      <c r="M25">
        <v>1921</v>
      </c>
      <c r="N25">
        <v>6709</v>
      </c>
      <c r="O25" t="s">
        <v>15</v>
      </c>
      <c r="P25">
        <v>3376</v>
      </c>
      <c r="Q25">
        <v>3936</v>
      </c>
      <c r="R25">
        <v>3866</v>
      </c>
      <c r="S25" t="s">
        <v>16</v>
      </c>
      <c r="T25" t="s">
        <v>17</v>
      </c>
      <c r="U25">
        <v>1968</v>
      </c>
      <c r="V25">
        <v>3105</v>
      </c>
      <c r="W25">
        <v>15367</v>
      </c>
      <c r="X25" t="s">
        <v>18</v>
      </c>
      <c r="Y25">
        <v>1256</v>
      </c>
      <c r="Z25">
        <v>2385</v>
      </c>
      <c r="AA25">
        <v>4914</v>
      </c>
      <c r="AB25" t="s">
        <v>19</v>
      </c>
      <c r="AC25">
        <v>3675</v>
      </c>
      <c r="AD25">
        <v>4041</v>
      </c>
      <c r="AE25">
        <v>1465</v>
      </c>
      <c r="AG25">
        <f t="shared" si="0"/>
        <v>71154</v>
      </c>
      <c r="AI25">
        <f t="shared" si="1"/>
        <v>2221.9740141102398</v>
      </c>
      <c r="AJ25">
        <f t="shared" si="2"/>
        <v>2961.8539224780056</v>
      </c>
    </row>
    <row r="26" spans="2:36" x14ac:dyDescent="0.3">
      <c r="B26" t="s">
        <v>12</v>
      </c>
      <c r="C26">
        <v>1924</v>
      </c>
      <c r="D26">
        <v>6947</v>
      </c>
      <c r="E26">
        <v>7123</v>
      </c>
      <c r="F26">
        <v>10054</v>
      </c>
      <c r="G26" t="s">
        <v>13</v>
      </c>
      <c r="H26">
        <v>914</v>
      </c>
      <c r="I26">
        <v>1709</v>
      </c>
      <c r="J26">
        <v>29723</v>
      </c>
      <c r="K26" t="s">
        <v>14</v>
      </c>
      <c r="L26">
        <v>1740</v>
      </c>
      <c r="M26">
        <v>1990</v>
      </c>
      <c r="N26">
        <v>6882</v>
      </c>
      <c r="O26" t="s">
        <v>15</v>
      </c>
      <c r="P26">
        <v>3574</v>
      </c>
      <c r="Q26">
        <v>4167</v>
      </c>
      <c r="R26">
        <v>3917</v>
      </c>
      <c r="S26" t="s">
        <v>16</v>
      </c>
      <c r="T26" t="s">
        <v>17</v>
      </c>
      <c r="U26">
        <v>1904</v>
      </c>
      <c r="V26">
        <v>3005</v>
      </c>
      <c r="W26">
        <v>15609</v>
      </c>
      <c r="X26" t="s">
        <v>18</v>
      </c>
      <c r="Y26">
        <v>1353</v>
      </c>
      <c r="Z26">
        <v>2568</v>
      </c>
      <c r="AA26">
        <v>4992</v>
      </c>
      <c r="AB26" t="s">
        <v>19</v>
      </c>
      <c r="AC26">
        <v>3805</v>
      </c>
      <c r="AD26">
        <v>4184</v>
      </c>
      <c r="AE26">
        <v>1498</v>
      </c>
      <c r="AG26">
        <f t="shared" si="0"/>
        <v>72675</v>
      </c>
      <c r="AI26">
        <f t="shared" si="1"/>
        <v>2272.5779153766771</v>
      </c>
      <c r="AJ26">
        <f t="shared" si="2"/>
        <v>3005.4448022015822</v>
      </c>
    </row>
    <row r="27" spans="2:36" x14ac:dyDescent="0.3">
      <c r="B27" t="s">
        <v>12</v>
      </c>
      <c r="C27">
        <v>1925</v>
      </c>
      <c r="D27">
        <v>6714</v>
      </c>
      <c r="E27">
        <v>6885</v>
      </c>
      <c r="F27">
        <v>10358</v>
      </c>
      <c r="G27" t="s">
        <v>13</v>
      </c>
      <c r="H27">
        <v>899</v>
      </c>
      <c r="I27">
        <v>1682</v>
      </c>
      <c r="J27">
        <v>30332</v>
      </c>
      <c r="K27" t="s">
        <v>14</v>
      </c>
      <c r="L27">
        <v>1739</v>
      </c>
      <c r="M27">
        <v>1990</v>
      </c>
      <c r="N27">
        <v>7061</v>
      </c>
      <c r="O27" t="s">
        <v>15</v>
      </c>
      <c r="P27">
        <v>3668</v>
      </c>
      <c r="Q27">
        <v>4276</v>
      </c>
      <c r="R27">
        <v>3970</v>
      </c>
      <c r="S27" t="s">
        <v>16</v>
      </c>
      <c r="T27" t="s">
        <v>17</v>
      </c>
      <c r="U27">
        <v>1992</v>
      </c>
      <c r="V27">
        <v>3143</v>
      </c>
      <c r="W27">
        <v>15854</v>
      </c>
      <c r="X27" t="s">
        <v>18</v>
      </c>
      <c r="Y27">
        <v>1367</v>
      </c>
      <c r="Z27">
        <v>2596</v>
      </c>
      <c r="AA27">
        <v>5070</v>
      </c>
      <c r="AB27" t="s">
        <v>19</v>
      </c>
      <c r="AC27">
        <v>3762</v>
      </c>
      <c r="AD27">
        <v>4136</v>
      </c>
      <c r="AE27">
        <v>1534</v>
      </c>
      <c r="AG27">
        <f t="shared" si="0"/>
        <v>74179</v>
      </c>
      <c r="AI27">
        <f t="shared" si="1"/>
        <v>2263.9275940630096</v>
      </c>
      <c r="AJ27">
        <f t="shared" si="2"/>
        <v>3002.1411720298197</v>
      </c>
    </row>
    <row r="28" spans="2:36" x14ac:dyDescent="0.3">
      <c r="B28" t="s">
        <v>12</v>
      </c>
      <c r="C28">
        <v>1926</v>
      </c>
      <c r="D28">
        <v>6842</v>
      </c>
      <c r="E28">
        <v>7016</v>
      </c>
      <c r="F28">
        <v>10652</v>
      </c>
      <c r="G28" t="s">
        <v>13</v>
      </c>
      <c r="H28">
        <v>900</v>
      </c>
      <c r="I28">
        <v>1683</v>
      </c>
      <c r="J28">
        <v>30953</v>
      </c>
      <c r="K28" t="s">
        <v>14</v>
      </c>
      <c r="L28">
        <v>1858</v>
      </c>
      <c r="M28">
        <v>2126</v>
      </c>
      <c r="N28">
        <v>7243</v>
      </c>
      <c r="O28" t="s">
        <v>15</v>
      </c>
      <c r="P28">
        <v>3517</v>
      </c>
      <c r="Q28">
        <v>4101</v>
      </c>
      <c r="R28">
        <v>4025</v>
      </c>
      <c r="S28" t="s">
        <v>16</v>
      </c>
      <c r="T28" t="s">
        <v>17</v>
      </c>
      <c r="U28">
        <v>2079</v>
      </c>
      <c r="V28">
        <v>3281</v>
      </c>
      <c r="W28">
        <v>16103</v>
      </c>
      <c r="X28" t="s">
        <v>18</v>
      </c>
      <c r="Y28">
        <v>1483</v>
      </c>
      <c r="Z28">
        <v>2815</v>
      </c>
      <c r="AA28">
        <v>5150</v>
      </c>
      <c r="AB28" t="s">
        <v>19</v>
      </c>
      <c r="AC28">
        <v>4064</v>
      </c>
      <c r="AD28">
        <v>4469</v>
      </c>
      <c r="AE28">
        <v>1571</v>
      </c>
      <c r="AG28">
        <f t="shared" si="0"/>
        <v>75697</v>
      </c>
      <c r="AI28">
        <f t="shared" si="1"/>
        <v>2323.1070451933365</v>
      </c>
      <c r="AJ28">
        <f t="shared" si="2"/>
        <v>3079.1902717412845</v>
      </c>
    </row>
    <row r="29" spans="2:36" x14ac:dyDescent="0.3">
      <c r="B29" t="s">
        <v>12</v>
      </c>
      <c r="C29">
        <v>1927</v>
      </c>
      <c r="D29">
        <v>7119</v>
      </c>
      <c r="E29">
        <v>7300</v>
      </c>
      <c r="F29">
        <v>10965</v>
      </c>
      <c r="G29" t="s">
        <v>13</v>
      </c>
      <c r="H29">
        <v>946</v>
      </c>
      <c r="I29">
        <v>1769</v>
      </c>
      <c r="J29">
        <v>31587</v>
      </c>
      <c r="K29" t="s">
        <v>14</v>
      </c>
      <c r="L29">
        <v>1974</v>
      </c>
      <c r="M29">
        <v>2258</v>
      </c>
      <c r="N29">
        <v>7431</v>
      </c>
      <c r="O29" t="s">
        <v>15</v>
      </c>
      <c r="P29">
        <v>3400</v>
      </c>
      <c r="Q29">
        <v>3964</v>
      </c>
      <c r="R29">
        <v>4081</v>
      </c>
      <c r="S29" t="s">
        <v>16</v>
      </c>
      <c r="T29" t="s">
        <v>17</v>
      </c>
      <c r="U29">
        <v>1954</v>
      </c>
      <c r="V29">
        <v>3084</v>
      </c>
      <c r="W29">
        <v>16356</v>
      </c>
      <c r="X29" t="s">
        <v>18</v>
      </c>
      <c r="Y29">
        <v>1486</v>
      </c>
      <c r="Z29">
        <v>2821</v>
      </c>
      <c r="AA29">
        <v>5230</v>
      </c>
      <c r="AB29" t="s">
        <v>19</v>
      </c>
      <c r="AC29">
        <v>4540</v>
      </c>
      <c r="AD29">
        <v>4992</v>
      </c>
      <c r="AE29">
        <v>1608</v>
      </c>
      <c r="AG29">
        <f t="shared" si="0"/>
        <v>77258</v>
      </c>
      <c r="AI29">
        <f t="shared" si="1"/>
        <v>2375.3793134691555</v>
      </c>
      <c r="AJ29">
        <f t="shared" si="2"/>
        <v>3133.6697170519556</v>
      </c>
    </row>
    <row r="30" spans="2:36" x14ac:dyDescent="0.3">
      <c r="B30" t="s">
        <v>12</v>
      </c>
      <c r="C30">
        <v>1928</v>
      </c>
      <c r="D30">
        <v>7351</v>
      </c>
      <c r="E30">
        <v>7538</v>
      </c>
      <c r="F30">
        <v>11282</v>
      </c>
      <c r="G30" t="s">
        <v>13</v>
      </c>
      <c r="H30">
        <v>1034</v>
      </c>
      <c r="I30">
        <v>1933</v>
      </c>
      <c r="J30">
        <v>32234</v>
      </c>
      <c r="K30" t="s">
        <v>14</v>
      </c>
      <c r="L30">
        <v>2065</v>
      </c>
      <c r="M30">
        <v>2363</v>
      </c>
      <c r="N30">
        <v>7624</v>
      </c>
      <c r="O30" t="s">
        <v>15</v>
      </c>
      <c r="P30">
        <v>4195</v>
      </c>
      <c r="Q30">
        <v>4891</v>
      </c>
      <c r="R30">
        <v>4140</v>
      </c>
      <c r="S30" t="s">
        <v>16</v>
      </c>
      <c r="T30" t="s">
        <v>17</v>
      </c>
      <c r="U30">
        <v>1935</v>
      </c>
      <c r="V30">
        <v>3053</v>
      </c>
      <c r="W30">
        <v>16613</v>
      </c>
      <c r="X30" t="s">
        <v>18</v>
      </c>
      <c r="Y30">
        <v>1557</v>
      </c>
      <c r="Z30">
        <v>2957</v>
      </c>
      <c r="AA30">
        <v>5312</v>
      </c>
      <c r="AB30" t="s">
        <v>19</v>
      </c>
      <c r="AC30">
        <v>4626</v>
      </c>
      <c r="AD30">
        <v>5087</v>
      </c>
      <c r="AE30">
        <v>1646</v>
      </c>
      <c r="AG30">
        <f t="shared" si="0"/>
        <v>78851</v>
      </c>
      <c r="AI30">
        <f t="shared" si="1"/>
        <v>2503.5336647601171</v>
      </c>
      <c r="AJ30">
        <f t="shared" si="2"/>
        <v>3302.6412474160124</v>
      </c>
    </row>
    <row r="31" spans="2:36" x14ac:dyDescent="0.3">
      <c r="B31" t="s">
        <v>12</v>
      </c>
      <c r="C31">
        <v>1929</v>
      </c>
      <c r="D31">
        <v>7481</v>
      </c>
      <c r="E31">
        <v>7671</v>
      </c>
      <c r="F31">
        <v>11592</v>
      </c>
      <c r="G31" t="s">
        <v>13</v>
      </c>
      <c r="H31">
        <v>1015</v>
      </c>
      <c r="I31">
        <v>1899</v>
      </c>
      <c r="J31">
        <v>32894</v>
      </c>
      <c r="K31" t="s">
        <v>14</v>
      </c>
      <c r="L31">
        <v>2086</v>
      </c>
      <c r="M31">
        <v>2386</v>
      </c>
      <c r="N31">
        <v>7821</v>
      </c>
      <c r="O31" t="s">
        <v>15</v>
      </c>
      <c r="P31">
        <v>4248</v>
      </c>
      <c r="Q31">
        <v>4953</v>
      </c>
      <c r="R31">
        <v>4202</v>
      </c>
      <c r="S31" t="s">
        <v>16</v>
      </c>
      <c r="T31" t="s">
        <v>17</v>
      </c>
      <c r="U31">
        <v>1829</v>
      </c>
      <c r="V31">
        <v>2886</v>
      </c>
      <c r="W31">
        <v>16875</v>
      </c>
      <c r="X31" t="s">
        <v>18</v>
      </c>
      <c r="Y31">
        <v>1693</v>
      </c>
      <c r="Z31">
        <v>3215</v>
      </c>
      <c r="AA31">
        <v>5396</v>
      </c>
      <c r="AB31" t="s">
        <v>19</v>
      </c>
      <c r="AC31">
        <v>4583</v>
      </c>
      <c r="AD31">
        <v>5040</v>
      </c>
      <c r="AE31">
        <v>1685</v>
      </c>
      <c r="AG31">
        <f t="shared" si="0"/>
        <v>80465</v>
      </c>
      <c r="AI31">
        <f t="shared" si="1"/>
        <v>2510.3339588641024</v>
      </c>
      <c r="AJ31">
        <f t="shared" si="2"/>
        <v>3298.3674889703598</v>
      </c>
    </row>
    <row r="32" spans="2:36" x14ac:dyDescent="0.3">
      <c r="B32" t="s">
        <v>12</v>
      </c>
      <c r="C32">
        <v>1930</v>
      </c>
      <c r="D32">
        <v>6988</v>
      </c>
      <c r="E32">
        <v>7166</v>
      </c>
      <c r="F32">
        <v>11896</v>
      </c>
      <c r="G32" t="s">
        <v>13</v>
      </c>
      <c r="H32">
        <v>936</v>
      </c>
      <c r="I32">
        <v>1750</v>
      </c>
      <c r="J32">
        <v>33568</v>
      </c>
      <c r="K32" t="s">
        <v>14</v>
      </c>
      <c r="L32">
        <v>2043</v>
      </c>
      <c r="M32">
        <v>2338</v>
      </c>
      <c r="N32">
        <v>7914</v>
      </c>
      <c r="O32" t="s">
        <v>15</v>
      </c>
      <c r="P32">
        <v>3647</v>
      </c>
      <c r="Q32">
        <v>4252</v>
      </c>
      <c r="R32">
        <v>4266</v>
      </c>
      <c r="S32" t="s">
        <v>16</v>
      </c>
      <c r="T32" t="s">
        <v>17</v>
      </c>
      <c r="U32">
        <v>1685</v>
      </c>
      <c r="V32">
        <v>2659</v>
      </c>
      <c r="W32">
        <v>17175</v>
      </c>
      <c r="X32" t="s">
        <v>18</v>
      </c>
      <c r="Y32">
        <v>1476</v>
      </c>
      <c r="Z32">
        <v>2803</v>
      </c>
      <c r="AA32">
        <v>5480</v>
      </c>
      <c r="AB32" t="s">
        <v>19</v>
      </c>
      <c r="AC32">
        <v>5318</v>
      </c>
      <c r="AD32">
        <v>5848</v>
      </c>
      <c r="AE32">
        <v>1713</v>
      </c>
      <c r="AG32">
        <f t="shared" si="0"/>
        <v>82012</v>
      </c>
      <c r="AI32">
        <f t="shared" si="1"/>
        <v>2346.1614032092866</v>
      </c>
      <c r="AJ32">
        <f t="shared" si="2"/>
        <v>3068.8080890601377</v>
      </c>
    </row>
    <row r="33" spans="2:36" x14ac:dyDescent="0.3">
      <c r="B33" t="s">
        <v>12</v>
      </c>
      <c r="C33">
        <v>1931</v>
      </c>
      <c r="D33">
        <v>6358</v>
      </c>
      <c r="E33">
        <v>6520</v>
      </c>
      <c r="F33">
        <v>12167</v>
      </c>
      <c r="G33" t="s">
        <v>13</v>
      </c>
      <c r="H33">
        <v>896</v>
      </c>
      <c r="I33">
        <v>1676</v>
      </c>
      <c r="J33">
        <v>34256</v>
      </c>
      <c r="K33" t="s">
        <v>14</v>
      </c>
      <c r="L33">
        <v>2007</v>
      </c>
      <c r="M33">
        <v>2296</v>
      </c>
      <c r="N33">
        <v>8009</v>
      </c>
      <c r="O33" t="s">
        <v>15</v>
      </c>
      <c r="P33">
        <v>2920</v>
      </c>
      <c r="Q33">
        <v>3404</v>
      </c>
      <c r="R33">
        <v>4332</v>
      </c>
      <c r="S33" t="s">
        <v>16</v>
      </c>
      <c r="T33" t="s">
        <v>17</v>
      </c>
      <c r="U33">
        <v>1711</v>
      </c>
      <c r="V33">
        <v>2701</v>
      </c>
      <c r="W33">
        <v>17480</v>
      </c>
      <c r="X33" t="s">
        <v>18</v>
      </c>
      <c r="Y33">
        <v>1335</v>
      </c>
      <c r="Z33">
        <v>2535</v>
      </c>
      <c r="AA33">
        <v>5569</v>
      </c>
      <c r="AB33" t="s">
        <v>19</v>
      </c>
      <c r="AC33">
        <v>4324</v>
      </c>
      <c r="AD33">
        <v>4754</v>
      </c>
      <c r="AE33">
        <v>1741</v>
      </c>
      <c r="AG33">
        <f t="shared" si="0"/>
        <v>83554</v>
      </c>
      <c r="AI33">
        <f t="shared" si="1"/>
        <v>2173.9909998324438</v>
      </c>
      <c r="AJ33">
        <f t="shared" si="2"/>
        <v>2866.2218086506928</v>
      </c>
    </row>
    <row r="34" spans="2:36" x14ac:dyDescent="0.3">
      <c r="B34" t="s">
        <v>12</v>
      </c>
      <c r="C34">
        <v>1932</v>
      </c>
      <c r="D34">
        <v>6033</v>
      </c>
      <c r="E34">
        <v>6186</v>
      </c>
      <c r="F34">
        <v>12402</v>
      </c>
      <c r="G34" t="s">
        <v>13</v>
      </c>
      <c r="H34">
        <v>909</v>
      </c>
      <c r="I34">
        <v>1700</v>
      </c>
      <c r="J34">
        <v>34957</v>
      </c>
      <c r="K34" t="s">
        <v>14</v>
      </c>
      <c r="L34">
        <v>2094</v>
      </c>
      <c r="M34">
        <v>2396</v>
      </c>
      <c r="N34">
        <v>8104</v>
      </c>
      <c r="O34" t="s">
        <v>15</v>
      </c>
      <c r="P34">
        <v>2207</v>
      </c>
      <c r="Q34">
        <v>2573</v>
      </c>
      <c r="R34">
        <v>4401</v>
      </c>
      <c r="S34" t="s">
        <v>16</v>
      </c>
      <c r="T34" t="s">
        <v>17</v>
      </c>
      <c r="U34">
        <v>1426</v>
      </c>
      <c r="V34">
        <v>2251</v>
      </c>
      <c r="W34">
        <v>17790</v>
      </c>
      <c r="X34" t="s">
        <v>18</v>
      </c>
      <c r="Y34">
        <v>1263</v>
      </c>
      <c r="Z34">
        <v>2398</v>
      </c>
      <c r="AA34">
        <v>5660</v>
      </c>
      <c r="AB34" t="s">
        <v>19</v>
      </c>
      <c r="AC34">
        <v>3978</v>
      </c>
      <c r="AD34">
        <v>4374</v>
      </c>
      <c r="AE34">
        <v>1770</v>
      </c>
      <c r="AG34">
        <f t="shared" ref="AG34:AG65" si="3">+F34+J34+N34+R34+W34+AA34+AE34</f>
        <v>85084</v>
      </c>
      <c r="AI34">
        <f t="shared" si="1"/>
        <v>2031.3824220770061</v>
      </c>
      <c r="AJ34">
        <f t="shared" si="2"/>
        <v>2682.6028277937098</v>
      </c>
    </row>
    <row r="35" spans="2:36" x14ac:dyDescent="0.3">
      <c r="B35" t="s">
        <v>12</v>
      </c>
      <c r="C35">
        <v>1933</v>
      </c>
      <c r="D35">
        <v>6203</v>
      </c>
      <c r="E35">
        <v>6361</v>
      </c>
      <c r="F35">
        <v>12623</v>
      </c>
      <c r="G35" t="s">
        <v>13</v>
      </c>
      <c r="H35">
        <v>960</v>
      </c>
      <c r="I35">
        <v>1796</v>
      </c>
      <c r="J35">
        <v>35673</v>
      </c>
      <c r="K35" t="s">
        <v>14</v>
      </c>
      <c r="L35">
        <v>2186</v>
      </c>
      <c r="M35">
        <v>2501</v>
      </c>
      <c r="N35">
        <v>8201</v>
      </c>
      <c r="O35" t="s">
        <v>15</v>
      </c>
      <c r="P35">
        <v>2707</v>
      </c>
      <c r="Q35">
        <v>3155</v>
      </c>
      <c r="R35">
        <v>4473</v>
      </c>
      <c r="S35" t="s">
        <v>16</v>
      </c>
      <c r="T35" t="s">
        <v>17</v>
      </c>
      <c r="U35">
        <v>1563</v>
      </c>
      <c r="V35">
        <v>2466</v>
      </c>
      <c r="W35">
        <v>18115</v>
      </c>
      <c r="X35" t="s">
        <v>18</v>
      </c>
      <c r="Y35">
        <v>1383</v>
      </c>
      <c r="Z35">
        <v>2626</v>
      </c>
      <c r="AA35">
        <v>5752</v>
      </c>
      <c r="AB35" t="s">
        <v>19</v>
      </c>
      <c r="AC35">
        <v>3675</v>
      </c>
      <c r="AD35">
        <v>4041</v>
      </c>
      <c r="AE35">
        <v>1799</v>
      </c>
      <c r="AG35">
        <f t="shared" si="3"/>
        <v>86636</v>
      </c>
      <c r="AI35">
        <f t="shared" si="1"/>
        <v>2140.7086199732212</v>
      </c>
      <c r="AJ35">
        <f t="shared" si="2"/>
        <v>2839.8440371208276</v>
      </c>
    </row>
    <row r="36" spans="2:36" x14ac:dyDescent="0.3">
      <c r="B36" t="s">
        <v>12</v>
      </c>
      <c r="C36">
        <v>1934</v>
      </c>
      <c r="D36">
        <v>6586</v>
      </c>
      <c r="E36">
        <v>6754</v>
      </c>
      <c r="F36">
        <v>12834</v>
      </c>
      <c r="G36" t="s">
        <v>13</v>
      </c>
      <c r="H36">
        <v>1020</v>
      </c>
      <c r="I36">
        <v>1907</v>
      </c>
      <c r="J36">
        <v>36404</v>
      </c>
      <c r="K36" t="s">
        <v>14</v>
      </c>
      <c r="L36">
        <v>2115</v>
      </c>
      <c r="M36">
        <v>2420</v>
      </c>
      <c r="N36">
        <v>8299</v>
      </c>
      <c r="O36" t="s">
        <v>15</v>
      </c>
      <c r="P36">
        <v>3193</v>
      </c>
      <c r="Q36">
        <v>3722</v>
      </c>
      <c r="R36">
        <v>4548</v>
      </c>
      <c r="S36" t="s">
        <v>16</v>
      </c>
      <c r="T36" t="s">
        <v>17</v>
      </c>
      <c r="U36">
        <v>1641</v>
      </c>
      <c r="V36">
        <v>2590</v>
      </c>
      <c r="W36">
        <v>18445</v>
      </c>
      <c r="X36" t="s">
        <v>18</v>
      </c>
      <c r="Y36">
        <v>1545</v>
      </c>
      <c r="Z36">
        <v>2933</v>
      </c>
      <c r="AA36">
        <v>5846</v>
      </c>
      <c r="AB36" t="s">
        <v>19</v>
      </c>
      <c r="AC36">
        <v>4194</v>
      </c>
      <c r="AD36">
        <v>4612</v>
      </c>
      <c r="AE36">
        <v>1829</v>
      </c>
      <c r="AG36">
        <f t="shared" si="3"/>
        <v>88205</v>
      </c>
      <c r="AI36">
        <f t="shared" si="1"/>
        <v>2275.4049543676661</v>
      </c>
      <c r="AJ36">
        <f t="shared" si="2"/>
        <v>3021.0159968255766</v>
      </c>
    </row>
    <row r="37" spans="2:36" x14ac:dyDescent="0.3">
      <c r="B37" t="s">
        <v>12</v>
      </c>
      <c r="C37">
        <v>1935</v>
      </c>
      <c r="D37">
        <v>6766</v>
      </c>
      <c r="E37">
        <v>6938</v>
      </c>
      <c r="F37">
        <v>13044</v>
      </c>
      <c r="G37" t="s">
        <v>13</v>
      </c>
      <c r="H37">
        <v>1026</v>
      </c>
      <c r="I37">
        <v>1920</v>
      </c>
      <c r="J37">
        <v>37150</v>
      </c>
      <c r="K37" t="s">
        <v>14</v>
      </c>
      <c r="L37">
        <v>2324</v>
      </c>
      <c r="M37">
        <v>2659</v>
      </c>
      <c r="N37">
        <v>8398</v>
      </c>
      <c r="O37" t="s">
        <v>15</v>
      </c>
      <c r="P37">
        <v>3374</v>
      </c>
      <c r="Q37">
        <v>3933</v>
      </c>
      <c r="R37">
        <v>4625</v>
      </c>
      <c r="S37" t="s">
        <v>16</v>
      </c>
      <c r="T37" t="s">
        <v>17</v>
      </c>
      <c r="U37">
        <v>1735</v>
      </c>
      <c r="V37">
        <v>2738</v>
      </c>
      <c r="W37">
        <v>18781</v>
      </c>
      <c r="X37" t="s">
        <v>18</v>
      </c>
      <c r="Y37">
        <v>1663</v>
      </c>
      <c r="Z37">
        <v>3157</v>
      </c>
      <c r="AA37">
        <v>5941</v>
      </c>
      <c r="AB37" t="s">
        <v>19</v>
      </c>
      <c r="AC37">
        <v>4281</v>
      </c>
      <c r="AD37">
        <v>4707</v>
      </c>
      <c r="AE37">
        <v>1859</v>
      </c>
      <c r="AG37">
        <f t="shared" si="3"/>
        <v>89798</v>
      </c>
      <c r="AI37">
        <f t="shared" si="1"/>
        <v>2359.925644223702</v>
      </c>
      <c r="AJ37">
        <f t="shared" si="2"/>
        <v>3132.3203968907992</v>
      </c>
    </row>
    <row r="38" spans="2:36" x14ac:dyDescent="0.3">
      <c r="B38" t="s">
        <v>12</v>
      </c>
      <c r="C38">
        <v>1936</v>
      </c>
      <c r="D38">
        <v>6701</v>
      </c>
      <c r="E38">
        <v>6872</v>
      </c>
      <c r="F38">
        <v>13260</v>
      </c>
      <c r="G38" t="s">
        <v>13</v>
      </c>
      <c r="H38">
        <v>1102</v>
      </c>
      <c r="I38">
        <v>2062</v>
      </c>
      <c r="J38">
        <v>37911</v>
      </c>
      <c r="K38" t="s">
        <v>14</v>
      </c>
      <c r="L38">
        <v>2418</v>
      </c>
      <c r="M38">
        <v>2767</v>
      </c>
      <c r="N38">
        <v>8498</v>
      </c>
      <c r="O38" t="s">
        <v>15</v>
      </c>
      <c r="P38">
        <v>3429</v>
      </c>
      <c r="Q38">
        <v>3998</v>
      </c>
      <c r="R38">
        <v>4706</v>
      </c>
      <c r="S38" t="s">
        <v>16</v>
      </c>
      <c r="T38" t="s">
        <v>17</v>
      </c>
      <c r="U38">
        <v>1843</v>
      </c>
      <c r="V38">
        <v>2909</v>
      </c>
      <c r="W38">
        <v>19040</v>
      </c>
      <c r="X38" t="s">
        <v>18</v>
      </c>
      <c r="Y38">
        <v>1715</v>
      </c>
      <c r="Z38">
        <v>3255</v>
      </c>
      <c r="AA38">
        <v>6038</v>
      </c>
      <c r="AB38" t="s">
        <v>19</v>
      </c>
      <c r="AC38">
        <v>4281</v>
      </c>
      <c r="AD38">
        <v>4707</v>
      </c>
      <c r="AE38">
        <v>1889</v>
      </c>
      <c r="AG38">
        <f t="shared" si="3"/>
        <v>91342</v>
      </c>
      <c r="AI38">
        <f t="shared" si="1"/>
        <v>2417.8463248012963</v>
      </c>
      <c r="AJ38">
        <f t="shared" si="2"/>
        <v>3235.7111624444397</v>
      </c>
    </row>
    <row r="39" spans="2:36" x14ac:dyDescent="0.3">
      <c r="B39" t="s">
        <v>12</v>
      </c>
      <c r="C39">
        <v>1937</v>
      </c>
      <c r="D39">
        <v>7067</v>
      </c>
      <c r="E39">
        <v>7246</v>
      </c>
      <c r="F39">
        <v>13490</v>
      </c>
      <c r="G39" t="s">
        <v>13</v>
      </c>
      <c r="H39">
        <v>1116</v>
      </c>
      <c r="I39">
        <v>2086</v>
      </c>
      <c r="J39">
        <v>38687</v>
      </c>
      <c r="K39" t="s">
        <v>14</v>
      </c>
      <c r="L39">
        <v>2427</v>
      </c>
      <c r="M39">
        <v>2777</v>
      </c>
      <c r="N39">
        <v>8599</v>
      </c>
      <c r="O39" t="s">
        <v>15</v>
      </c>
      <c r="P39">
        <v>3802</v>
      </c>
      <c r="Q39">
        <v>4433</v>
      </c>
      <c r="R39">
        <v>4789</v>
      </c>
      <c r="S39" t="s">
        <v>16</v>
      </c>
      <c r="T39" t="s">
        <v>17</v>
      </c>
      <c r="U39">
        <v>1872</v>
      </c>
      <c r="V39">
        <v>2955</v>
      </c>
      <c r="W39">
        <v>19370</v>
      </c>
      <c r="X39" t="s">
        <v>18</v>
      </c>
      <c r="Y39">
        <v>1710</v>
      </c>
      <c r="Z39">
        <v>3246</v>
      </c>
      <c r="AA39">
        <v>6137</v>
      </c>
      <c r="AB39" t="s">
        <v>19</v>
      </c>
      <c r="AC39">
        <v>4410</v>
      </c>
      <c r="AD39">
        <v>4849</v>
      </c>
      <c r="AE39">
        <v>1921</v>
      </c>
      <c r="AG39">
        <f t="shared" si="3"/>
        <v>92993</v>
      </c>
      <c r="AI39">
        <f t="shared" si="1"/>
        <v>2503.5496542750529</v>
      </c>
      <c r="AJ39">
        <f t="shared" si="2"/>
        <v>3333.9354897680469</v>
      </c>
    </row>
    <row r="40" spans="2:36" x14ac:dyDescent="0.3">
      <c r="B40" t="s">
        <v>12</v>
      </c>
      <c r="C40">
        <v>1938</v>
      </c>
      <c r="D40">
        <v>6975</v>
      </c>
      <c r="E40">
        <v>7152</v>
      </c>
      <c r="F40">
        <v>13724</v>
      </c>
      <c r="G40" t="s">
        <v>13</v>
      </c>
      <c r="H40">
        <v>1139</v>
      </c>
      <c r="I40">
        <v>2130</v>
      </c>
      <c r="J40">
        <v>39480</v>
      </c>
      <c r="K40" t="s">
        <v>14</v>
      </c>
      <c r="L40">
        <v>2555</v>
      </c>
      <c r="M40">
        <v>2923</v>
      </c>
      <c r="N40">
        <v>8702</v>
      </c>
      <c r="O40" t="s">
        <v>15</v>
      </c>
      <c r="P40">
        <v>3793</v>
      </c>
      <c r="Q40">
        <v>4422</v>
      </c>
      <c r="R40">
        <v>4875</v>
      </c>
      <c r="S40" t="s">
        <v>16</v>
      </c>
      <c r="T40" t="s">
        <v>17</v>
      </c>
      <c r="U40">
        <v>1870</v>
      </c>
      <c r="V40">
        <v>2951</v>
      </c>
      <c r="W40">
        <v>19705</v>
      </c>
      <c r="X40" t="s">
        <v>18</v>
      </c>
      <c r="Y40">
        <v>1709</v>
      </c>
      <c r="Z40">
        <v>3244</v>
      </c>
      <c r="AA40">
        <v>6237</v>
      </c>
      <c r="AB40" t="s">
        <v>19</v>
      </c>
      <c r="AC40">
        <v>4713</v>
      </c>
      <c r="AD40">
        <v>5182</v>
      </c>
      <c r="AE40">
        <v>1952</v>
      </c>
      <c r="AG40">
        <f t="shared" si="3"/>
        <v>94675</v>
      </c>
      <c r="AI40">
        <f t="shared" si="1"/>
        <v>2515.1757486136785</v>
      </c>
      <c r="AJ40">
        <f t="shared" si="2"/>
        <v>3356.0833482968051</v>
      </c>
    </row>
    <row r="41" spans="2:36" x14ac:dyDescent="0.3">
      <c r="B41" t="s">
        <v>12</v>
      </c>
      <c r="C41">
        <v>1939</v>
      </c>
      <c r="D41">
        <v>7105</v>
      </c>
      <c r="E41">
        <v>7286</v>
      </c>
      <c r="F41">
        <v>13984</v>
      </c>
      <c r="G41" t="s">
        <v>13</v>
      </c>
      <c r="H41">
        <v>1127</v>
      </c>
      <c r="I41">
        <v>2108</v>
      </c>
      <c r="J41">
        <v>40289</v>
      </c>
      <c r="K41" t="s">
        <v>14</v>
      </c>
      <c r="L41">
        <v>2640</v>
      </c>
      <c r="M41">
        <v>3021</v>
      </c>
      <c r="N41">
        <v>8935</v>
      </c>
      <c r="O41" t="s">
        <v>15</v>
      </c>
      <c r="P41">
        <v>3819</v>
      </c>
      <c r="Q41">
        <v>4452</v>
      </c>
      <c r="R41">
        <v>4964</v>
      </c>
      <c r="S41" t="s">
        <v>16</v>
      </c>
      <c r="T41" t="s">
        <v>17</v>
      </c>
      <c r="U41">
        <v>1938</v>
      </c>
      <c r="V41">
        <v>3059</v>
      </c>
      <c r="W41">
        <v>20047</v>
      </c>
      <c r="X41" t="s">
        <v>18</v>
      </c>
      <c r="Y41">
        <v>1691</v>
      </c>
      <c r="Z41">
        <v>3210</v>
      </c>
      <c r="AA41">
        <v>6338</v>
      </c>
      <c r="AB41" t="s">
        <v>19</v>
      </c>
      <c r="AC41">
        <v>4756</v>
      </c>
      <c r="AD41">
        <v>5230</v>
      </c>
      <c r="AE41">
        <v>1944</v>
      </c>
      <c r="AG41">
        <f t="shared" si="3"/>
        <v>96501</v>
      </c>
      <c r="AI41">
        <f t="shared" si="1"/>
        <v>2550.4631765473932</v>
      </c>
      <c r="AJ41">
        <f t="shared" si="2"/>
        <v>3396.2847224381094</v>
      </c>
    </row>
    <row r="42" spans="2:36" x14ac:dyDescent="0.3">
      <c r="B42" t="s">
        <v>12</v>
      </c>
      <c r="C42">
        <v>1940</v>
      </c>
      <c r="D42">
        <v>7128</v>
      </c>
      <c r="E42">
        <v>7310</v>
      </c>
      <c r="F42">
        <v>14169</v>
      </c>
      <c r="G42" t="s">
        <v>13</v>
      </c>
      <c r="H42">
        <v>1115</v>
      </c>
      <c r="I42">
        <v>2086</v>
      </c>
      <c r="J42">
        <v>41114</v>
      </c>
      <c r="K42" t="s">
        <v>14</v>
      </c>
      <c r="L42">
        <v>2627</v>
      </c>
      <c r="M42">
        <v>3006</v>
      </c>
      <c r="N42">
        <v>9174</v>
      </c>
      <c r="O42" t="s">
        <v>15</v>
      </c>
      <c r="P42">
        <v>3873</v>
      </c>
      <c r="Q42">
        <v>4515</v>
      </c>
      <c r="R42">
        <v>5056</v>
      </c>
      <c r="S42" t="s">
        <v>16</v>
      </c>
      <c r="T42" t="s">
        <v>17</v>
      </c>
      <c r="U42">
        <v>1932</v>
      </c>
      <c r="V42">
        <v>3048</v>
      </c>
      <c r="W42">
        <v>20393</v>
      </c>
      <c r="X42" t="s">
        <v>18</v>
      </c>
      <c r="Y42">
        <v>1696</v>
      </c>
      <c r="Z42">
        <v>3220</v>
      </c>
      <c r="AA42">
        <v>6440</v>
      </c>
      <c r="AB42" t="s">
        <v>19</v>
      </c>
      <c r="AC42">
        <v>4453</v>
      </c>
      <c r="AD42">
        <v>4897</v>
      </c>
      <c r="AE42">
        <v>1965</v>
      </c>
      <c r="AG42">
        <f t="shared" si="3"/>
        <v>98311</v>
      </c>
      <c r="AI42">
        <f t="shared" si="1"/>
        <v>2538.8042945346911</v>
      </c>
      <c r="AJ42">
        <f t="shared" si="2"/>
        <v>3379.6965446389518</v>
      </c>
    </row>
    <row r="43" spans="2:36" x14ac:dyDescent="0.3">
      <c r="B43" t="s">
        <v>12</v>
      </c>
      <c r="C43">
        <v>1941</v>
      </c>
      <c r="D43">
        <v>7373</v>
      </c>
      <c r="E43">
        <v>7560</v>
      </c>
      <c r="F43">
        <v>14402</v>
      </c>
      <c r="G43" t="s">
        <v>13</v>
      </c>
      <c r="H43">
        <v>1167</v>
      </c>
      <c r="I43">
        <v>2182</v>
      </c>
      <c r="J43">
        <v>42069</v>
      </c>
      <c r="K43" t="s">
        <v>14</v>
      </c>
      <c r="L43">
        <v>2602</v>
      </c>
      <c r="M43">
        <v>2977</v>
      </c>
      <c r="N43">
        <v>9419</v>
      </c>
      <c r="O43" t="s">
        <v>15</v>
      </c>
      <c r="P43">
        <v>3808</v>
      </c>
      <c r="Q43">
        <v>4439</v>
      </c>
      <c r="R43">
        <v>5151</v>
      </c>
      <c r="S43" t="s">
        <v>16</v>
      </c>
      <c r="T43" t="s">
        <v>17</v>
      </c>
      <c r="U43">
        <v>2067</v>
      </c>
      <c r="V43">
        <v>3261</v>
      </c>
      <c r="W43">
        <v>20955</v>
      </c>
      <c r="X43" t="s">
        <v>18</v>
      </c>
      <c r="Y43">
        <v>1669</v>
      </c>
      <c r="Z43">
        <v>3169</v>
      </c>
      <c r="AA43">
        <v>6550</v>
      </c>
      <c r="AB43" t="s">
        <v>19</v>
      </c>
      <c r="AC43">
        <v>4670</v>
      </c>
      <c r="AD43">
        <v>5135</v>
      </c>
      <c r="AE43">
        <v>1987</v>
      </c>
      <c r="AG43">
        <f t="shared" si="3"/>
        <v>100533</v>
      </c>
      <c r="AI43">
        <f t="shared" si="1"/>
        <v>2615.3495867028737</v>
      </c>
      <c r="AJ43">
        <f t="shared" si="2"/>
        <v>3490.1353784329522</v>
      </c>
    </row>
    <row r="44" spans="2:36" x14ac:dyDescent="0.3">
      <c r="B44" t="s">
        <v>12</v>
      </c>
      <c r="C44">
        <v>1942</v>
      </c>
      <c r="D44">
        <v>7339</v>
      </c>
      <c r="E44">
        <v>7525</v>
      </c>
      <c r="F44">
        <v>14638</v>
      </c>
      <c r="G44" t="s">
        <v>13</v>
      </c>
      <c r="H44">
        <v>1097</v>
      </c>
      <c r="I44">
        <v>2052</v>
      </c>
      <c r="J44">
        <v>43069</v>
      </c>
      <c r="K44" t="s">
        <v>14</v>
      </c>
      <c r="L44">
        <v>2539</v>
      </c>
      <c r="M44">
        <v>2905</v>
      </c>
      <c r="N44">
        <v>9671</v>
      </c>
      <c r="O44" t="s">
        <v>15</v>
      </c>
      <c r="P44">
        <v>3860</v>
      </c>
      <c r="Q44">
        <v>4501</v>
      </c>
      <c r="R44">
        <v>5248</v>
      </c>
      <c r="S44" t="s">
        <v>16</v>
      </c>
      <c r="T44" t="s">
        <v>17</v>
      </c>
      <c r="U44">
        <v>2126</v>
      </c>
      <c r="V44">
        <v>3354</v>
      </c>
      <c r="W44">
        <v>21532</v>
      </c>
      <c r="X44" t="s">
        <v>18</v>
      </c>
      <c r="Y44">
        <v>1604</v>
      </c>
      <c r="Z44">
        <v>3045</v>
      </c>
      <c r="AA44">
        <v>6662</v>
      </c>
      <c r="AB44" t="s">
        <v>19</v>
      </c>
      <c r="AC44">
        <v>4324</v>
      </c>
      <c r="AD44">
        <v>4754</v>
      </c>
      <c r="AE44">
        <v>2010</v>
      </c>
      <c r="AG44">
        <f t="shared" si="3"/>
        <v>102830</v>
      </c>
      <c r="AI44">
        <f t="shared" si="1"/>
        <v>2573.5781775746377</v>
      </c>
      <c r="AJ44">
        <f t="shared" si="2"/>
        <v>3426.0789555577167</v>
      </c>
    </row>
    <row r="45" spans="2:36" x14ac:dyDescent="0.3">
      <c r="B45" t="s">
        <v>12</v>
      </c>
      <c r="C45">
        <v>1943</v>
      </c>
      <c r="D45">
        <v>7164</v>
      </c>
      <c r="E45">
        <v>7346</v>
      </c>
      <c r="F45">
        <v>14877</v>
      </c>
      <c r="G45" t="s">
        <v>13</v>
      </c>
      <c r="H45">
        <v>1221</v>
      </c>
      <c r="I45">
        <v>2284</v>
      </c>
      <c r="J45">
        <v>44093</v>
      </c>
      <c r="K45" t="s">
        <v>14</v>
      </c>
      <c r="L45">
        <v>2483</v>
      </c>
      <c r="M45">
        <v>2842</v>
      </c>
      <c r="N45">
        <v>9930</v>
      </c>
      <c r="O45" t="s">
        <v>15</v>
      </c>
      <c r="P45">
        <v>3897</v>
      </c>
      <c r="Q45">
        <v>4543</v>
      </c>
      <c r="R45">
        <v>5348</v>
      </c>
      <c r="S45" t="s">
        <v>16</v>
      </c>
      <c r="T45" t="s">
        <v>17</v>
      </c>
      <c r="U45">
        <v>2146</v>
      </c>
      <c r="V45">
        <v>3386</v>
      </c>
      <c r="W45">
        <v>22125</v>
      </c>
      <c r="X45" t="s">
        <v>18</v>
      </c>
      <c r="Y45">
        <v>1602</v>
      </c>
      <c r="Z45">
        <v>3041</v>
      </c>
      <c r="AA45">
        <v>6776</v>
      </c>
      <c r="AB45" t="s">
        <v>19</v>
      </c>
      <c r="AC45">
        <v>4194</v>
      </c>
      <c r="AD45">
        <v>4612</v>
      </c>
      <c r="AE45">
        <v>2032</v>
      </c>
      <c r="AG45">
        <f t="shared" si="3"/>
        <v>105181</v>
      </c>
      <c r="AI45">
        <f t="shared" si="1"/>
        <v>2593.3518125897263</v>
      </c>
      <c r="AJ45">
        <f t="shared" si="2"/>
        <v>3493.0693566328519</v>
      </c>
    </row>
    <row r="46" spans="2:36" x14ac:dyDescent="0.3">
      <c r="B46" t="s">
        <v>12</v>
      </c>
      <c r="C46">
        <v>1944</v>
      </c>
      <c r="D46">
        <v>7844</v>
      </c>
      <c r="E46">
        <v>8043</v>
      </c>
      <c r="F46">
        <v>15130</v>
      </c>
      <c r="G46" t="s">
        <v>13</v>
      </c>
      <c r="H46">
        <v>1237</v>
      </c>
      <c r="I46">
        <v>2314</v>
      </c>
      <c r="J46">
        <v>45141</v>
      </c>
      <c r="K46" t="s">
        <v>14</v>
      </c>
      <c r="L46">
        <v>2582</v>
      </c>
      <c r="M46">
        <v>2954</v>
      </c>
      <c r="N46">
        <v>10196</v>
      </c>
      <c r="O46" t="s">
        <v>15</v>
      </c>
      <c r="P46">
        <v>3897</v>
      </c>
      <c r="Q46">
        <v>4543</v>
      </c>
      <c r="R46">
        <v>5449</v>
      </c>
      <c r="S46" t="s">
        <v>16</v>
      </c>
      <c r="T46" t="s">
        <v>17</v>
      </c>
      <c r="U46">
        <v>2262</v>
      </c>
      <c r="V46">
        <v>3569</v>
      </c>
      <c r="W46">
        <v>22734</v>
      </c>
      <c r="X46" t="s">
        <v>18</v>
      </c>
      <c r="Y46">
        <v>1710</v>
      </c>
      <c r="Z46">
        <v>3246</v>
      </c>
      <c r="AA46">
        <v>6892</v>
      </c>
      <c r="AB46" t="s">
        <v>19</v>
      </c>
      <c r="AC46">
        <v>4756</v>
      </c>
      <c r="AD46">
        <v>5230</v>
      </c>
      <c r="AE46">
        <v>2055</v>
      </c>
      <c r="AG46">
        <f t="shared" si="3"/>
        <v>107597</v>
      </c>
      <c r="AI46">
        <f t="shared" si="1"/>
        <v>2742.2992276736341</v>
      </c>
      <c r="AJ46">
        <f t="shared" si="2"/>
        <v>3673.6840525293455</v>
      </c>
    </row>
    <row r="47" spans="2:36" x14ac:dyDescent="0.3">
      <c r="B47" t="s">
        <v>12</v>
      </c>
      <c r="C47">
        <v>1945</v>
      </c>
      <c r="D47">
        <v>7462</v>
      </c>
      <c r="E47">
        <v>7652</v>
      </c>
      <c r="F47">
        <v>15390</v>
      </c>
      <c r="G47" t="s">
        <v>13</v>
      </c>
      <c r="H47">
        <v>1241</v>
      </c>
      <c r="I47">
        <v>2320</v>
      </c>
      <c r="J47">
        <v>46215</v>
      </c>
      <c r="K47" t="s">
        <v>14</v>
      </c>
      <c r="L47">
        <v>2633</v>
      </c>
      <c r="M47">
        <v>3012</v>
      </c>
      <c r="N47">
        <v>10469</v>
      </c>
      <c r="O47" t="s">
        <v>15</v>
      </c>
      <c r="P47">
        <v>4155</v>
      </c>
      <c r="Q47">
        <v>4844</v>
      </c>
      <c r="R47">
        <v>5552</v>
      </c>
      <c r="S47" t="s">
        <v>16</v>
      </c>
      <c r="T47" t="s">
        <v>17</v>
      </c>
      <c r="U47">
        <v>2271</v>
      </c>
      <c r="V47">
        <v>3583</v>
      </c>
      <c r="W47">
        <v>23724</v>
      </c>
      <c r="X47" t="s">
        <v>18</v>
      </c>
      <c r="Y47">
        <v>1743</v>
      </c>
      <c r="Z47">
        <v>3310</v>
      </c>
      <c r="AA47">
        <v>7010</v>
      </c>
      <c r="AB47" t="s">
        <v>19</v>
      </c>
      <c r="AC47">
        <v>4843</v>
      </c>
      <c r="AD47">
        <v>5325</v>
      </c>
      <c r="AE47">
        <v>2081</v>
      </c>
      <c r="AG47">
        <f t="shared" si="3"/>
        <v>110441</v>
      </c>
      <c r="AI47">
        <f t="shared" si="1"/>
        <v>2707.3310545902336</v>
      </c>
      <c r="AJ47">
        <f t="shared" si="2"/>
        <v>3646.2646390380382</v>
      </c>
    </row>
    <row r="48" spans="2:36" x14ac:dyDescent="0.3">
      <c r="B48" t="s">
        <v>12</v>
      </c>
      <c r="C48">
        <v>1946</v>
      </c>
      <c r="D48">
        <v>7991</v>
      </c>
      <c r="E48">
        <v>8195</v>
      </c>
      <c r="F48">
        <v>15654</v>
      </c>
      <c r="G48" t="s">
        <v>13</v>
      </c>
      <c r="H48">
        <v>1340</v>
      </c>
      <c r="I48">
        <v>2506</v>
      </c>
      <c r="J48">
        <v>47313</v>
      </c>
      <c r="K48" t="s">
        <v>14</v>
      </c>
      <c r="L48">
        <v>2796</v>
      </c>
      <c r="M48">
        <v>3199</v>
      </c>
      <c r="N48">
        <v>10749</v>
      </c>
      <c r="O48" t="s">
        <v>15</v>
      </c>
      <c r="P48">
        <v>4428</v>
      </c>
      <c r="Q48">
        <v>5162</v>
      </c>
      <c r="R48">
        <v>5656</v>
      </c>
      <c r="S48" t="s">
        <v>16</v>
      </c>
      <c r="T48" t="s">
        <v>17</v>
      </c>
      <c r="U48">
        <v>2357</v>
      </c>
      <c r="V48">
        <v>3720</v>
      </c>
      <c r="W48">
        <v>24413</v>
      </c>
      <c r="X48" t="s">
        <v>18</v>
      </c>
      <c r="Y48">
        <v>1780</v>
      </c>
      <c r="Z48">
        <v>3379</v>
      </c>
      <c r="AA48">
        <v>7130</v>
      </c>
      <c r="AB48" t="s">
        <v>19</v>
      </c>
      <c r="AC48">
        <v>5275</v>
      </c>
      <c r="AD48">
        <v>5800</v>
      </c>
      <c r="AE48">
        <v>2107</v>
      </c>
      <c r="AG48">
        <f t="shared" si="3"/>
        <v>113022</v>
      </c>
      <c r="AI48">
        <f t="shared" si="1"/>
        <v>2874.9869228999664</v>
      </c>
      <c r="AJ48">
        <f t="shared" si="2"/>
        <v>3871.4804285891241</v>
      </c>
    </row>
    <row r="49" spans="2:36" x14ac:dyDescent="0.3">
      <c r="B49" t="s">
        <v>12</v>
      </c>
      <c r="C49">
        <v>1947</v>
      </c>
      <c r="D49">
        <v>8718</v>
      </c>
      <c r="E49">
        <v>8940</v>
      </c>
      <c r="F49">
        <v>15942</v>
      </c>
      <c r="G49" t="s">
        <v>13</v>
      </c>
      <c r="H49">
        <v>1355</v>
      </c>
      <c r="I49">
        <v>2534</v>
      </c>
      <c r="J49">
        <v>48438</v>
      </c>
      <c r="K49" t="s">
        <v>14</v>
      </c>
      <c r="L49">
        <v>2830</v>
      </c>
      <c r="M49">
        <v>3239</v>
      </c>
      <c r="N49">
        <v>11036</v>
      </c>
      <c r="O49" t="s">
        <v>15</v>
      </c>
      <c r="P49">
        <v>3880</v>
      </c>
      <c r="Q49">
        <v>4523</v>
      </c>
      <c r="R49">
        <v>5761</v>
      </c>
      <c r="S49" t="s">
        <v>16</v>
      </c>
      <c r="T49" t="s">
        <v>17</v>
      </c>
      <c r="U49">
        <v>2374</v>
      </c>
      <c r="V49">
        <v>3746</v>
      </c>
      <c r="W49">
        <v>25122</v>
      </c>
      <c r="X49" t="s">
        <v>18</v>
      </c>
      <c r="Y49">
        <v>1799</v>
      </c>
      <c r="Z49">
        <v>3416</v>
      </c>
      <c r="AA49">
        <v>7252</v>
      </c>
      <c r="AB49" t="s">
        <v>19</v>
      </c>
      <c r="AC49">
        <v>5145</v>
      </c>
      <c r="AD49">
        <v>5658</v>
      </c>
      <c r="AE49">
        <v>2134</v>
      </c>
      <c r="AG49">
        <f t="shared" si="3"/>
        <v>115685</v>
      </c>
      <c r="AI49">
        <f t="shared" si="1"/>
        <v>2955.1438129403123</v>
      </c>
      <c r="AJ49">
        <f t="shared" si="2"/>
        <v>3959.1995072827071</v>
      </c>
    </row>
    <row r="50" spans="2:36" x14ac:dyDescent="0.3">
      <c r="B50" t="s">
        <v>12</v>
      </c>
      <c r="C50">
        <v>1948</v>
      </c>
      <c r="D50">
        <v>8996</v>
      </c>
      <c r="E50">
        <v>9225</v>
      </c>
      <c r="F50">
        <v>16307</v>
      </c>
      <c r="G50" t="s">
        <v>13</v>
      </c>
      <c r="H50">
        <v>1452</v>
      </c>
      <c r="I50">
        <v>2715</v>
      </c>
      <c r="J50">
        <v>49590</v>
      </c>
      <c r="K50" t="s">
        <v>14</v>
      </c>
      <c r="L50">
        <v>2842</v>
      </c>
      <c r="M50">
        <v>3252</v>
      </c>
      <c r="N50">
        <v>11332</v>
      </c>
      <c r="O50" t="s">
        <v>15</v>
      </c>
      <c r="P50">
        <v>4443</v>
      </c>
      <c r="Q50">
        <v>5180</v>
      </c>
      <c r="R50">
        <v>5865</v>
      </c>
      <c r="S50" t="s">
        <v>16</v>
      </c>
      <c r="T50" t="s">
        <v>17</v>
      </c>
      <c r="U50">
        <v>2406</v>
      </c>
      <c r="V50">
        <v>3797</v>
      </c>
      <c r="W50">
        <v>25852</v>
      </c>
      <c r="X50" t="s">
        <v>18</v>
      </c>
      <c r="Y50">
        <v>1827</v>
      </c>
      <c r="Z50">
        <v>3469</v>
      </c>
      <c r="AA50">
        <v>7376</v>
      </c>
      <c r="AB50" t="s">
        <v>19</v>
      </c>
      <c r="AC50">
        <v>5232</v>
      </c>
      <c r="AD50">
        <v>5753</v>
      </c>
      <c r="AE50">
        <v>2160</v>
      </c>
      <c r="AG50">
        <f t="shared" si="3"/>
        <v>118482</v>
      </c>
      <c r="AI50">
        <f t="shared" si="1"/>
        <v>3071.7170118667814</v>
      </c>
      <c r="AJ50">
        <f t="shared" si="2"/>
        <v>4122.7794686112657</v>
      </c>
    </row>
    <row r="51" spans="2:36" x14ac:dyDescent="0.3">
      <c r="B51" t="s">
        <v>12</v>
      </c>
      <c r="C51">
        <v>1949</v>
      </c>
      <c r="D51">
        <v>8646</v>
      </c>
      <c r="E51">
        <v>8866</v>
      </c>
      <c r="F51">
        <v>16737</v>
      </c>
      <c r="G51" t="s">
        <v>13</v>
      </c>
      <c r="H51">
        <v>1527</v>
      </c>
      <c r="I51">
        <v>2856</v>
      </c>
      <c r="J51">
        <v>50769</v>
      </c>
      <c r="K51" t="s">
        <v>14</v>
      </c>
      <c r="L51">
        <v>2921</v>
      </c>
      <c r="M51">
        <v>3342</v>
      </c>
      <c r="N51">
        <v>11635</v>
      </c>
      <c r="O51" t="s">
        <v>15</v>
      </c>
      <c r="P51">
        <v>4271</v>
      </c>
      <c r="Q51">
        <v>4980</v>
      </c>
      <c r="R51">
        <v>5969</v>
      </c>
      <c r="S51" t="s">
        <v>16</v>
      </c>
      <c r="T51" t="s">
        <v>17</v>
      </c>
      <c r="U51">
        <v>2472</v>
      </c>
      <c r="V51">
        <v>3900</v>
      </c>
      <c r="W51">
        <v>26603</v>
      </c>
      <c r="X51" t="s">
        <v>18</v>
      </c>
      <c r="Y51">
        <v>1932</v>
      </c>
      <c r="Z51">
        <v>3668</v>
      </c>
      <c r="AA51">
        <v>7502</v>
      </c>
      <c r="AB51" t="s">
        <v>19</v>
      </c>
      <c r="AC51">
        <v>5837</v>
      </c>
      <c r="AD51">
        <v>6418</v>
      </c>
      <c r="AE51">
        <v>2188</v>
      </c>
      <c r="AG51">
        <f t="shared" si="3"/>
        <v>121403</v>
      </c>
      <c r="AI51">
        <f t="shared" si="1"/>
        <v>3086.7411431348482</v>
      </c>
      <c r="AJ51">
        <f t="shared" si="2"/>
        <v>4178.7098836107843</v>
      </c>
    </row>
    <row r="52" spans="2:36" x14ac:dyDescent="0.3">
      <c r="B52" t="s">
        <v>12</v>
      </c>
      <c r="C52">
        <v>1950</v>
      </c>
      <c r="D52">
        <v>8542</v>
      </c>
      <c r="E52">
        <v>8759</v>
      </c>
      <c r="F52">
        <v>17150</v>
      </c>
      <c r="G52" t="s">
        <v>13</v>
      </c>
      <c r="H52">
        <v>1549</v>
      </c>
      <c r="I52">
        <v>2898</v>
      </c>
      <c r="J52">
        <v>53443</v>
      </c>
      <c r="K52" t="s">
        <v>14</v>
      </c>
      <c r="L52">
        <v>2984</v>
      </c>
      <c r="M52">
        <v>3414</v>
      </c>
      <c r="N52">
        <v>11592</v>
      </c>
      <c r="O52" t="s">
        <v>15</v>
      </c>
      <c r="P52">
        <v>4399</v>
      </c>
      <c r="Q52">
        <v>5128</v>
      </c>
      <c r="R52">
        <v>6091</v>
      </c>
      <c r="S52" t="s">
        <v>16</v>
      </c>
      <c r="T52" t="s">
        <v>17</v>
      </c>
      <c r="U52">
        <v>2648</v>
      </c>
      <c r="V52">
        <v>4179</v>
      </c>
      <c r="W52">
        <v>28485</v>
      </c>
      <c r="X52" t="s">
        <v>18</v>
      </c>
      <c r="Y52">
        <v>2048</v>
      </c>
      <c r="Z52">
        <v>3889</v>
      </c>
      <c r="AA52">
        <v>7633</v>
      </c>
      <c r="AB52" t="s">
        <v>19</v>
      </c>
      <c r="AC52">
        <v>6269</v>
      </c>
      <c r="AD52">
        <v>6894</v>
      </c>
      <c r="AE52">
        <v>2194</v>
      </c>
      <c r="AG52">
        <f t="shared" si="3"/>
        <v>126588</v>
      </c>
      <c r="AI52">
        <f t="shared" si="1"/>
        <v>3124.1365216292224</v>
      </c>
      <c r="AJ52">
        <f t="shared" si="2"/>
        <v>4263.8590387714476</v>
      </c>
    </row>
    <row r="53" spans="2:36" x14ac:dyDescent="0.3">
      <c r="B53" t="s">
        <v>12</v>
      </c>
      <c r="C53">
        <v>1951</v>
      </c>
      <c r="D53">
        <v>8425</v>
      </c>
      <c r="E53">
        <v>8911</v>
      </c>
      <c r="F53">
        <v>17517</v>
      </c>
      <c r="G53" t="s">
        <v>13</v>
      </c>
      <c r="H53">
        <v>1544</v>
      </c>
      <c r="I53">
        <v>2954</v>
      </c>
      <c r="J53">
        <v>54996</v>
      </c>
      <c r="K53" t="s">
        <v>14</v>
      </c>
      <c r="L53">
        <v>2958</v>
      </c>
      <c r="M53">
        <v>3410</v>
      </c>
      <c r="N53">
        <v>11965</v>
      </c>
      <c r="O53" t="s">
        <v>15</v>
      </c>
      <c r="P53">
        <v>4489</v>
      </c>
      <c r="Q53">
        <v>5234</v>
      </c>
      <c r="R53">
        <v>6252</v>
      </c>
      <c r="S53" t="s">
        <v>16</v>
      </c>
      <c r="T53" t="s">
        <v>17</v>
      </c>
      <c r="U53">
        <v>2723</v>
      </c>
      <c r="V53">
        <v>4373</v>
      </c>
      <c r="W53">
        <v>29296</v>
      </c>
      <c r="X53" t="s">
        <v>18</v>
      </c>
      <c r="Y53">
        <v>2141</v>
      </c>
      <c r="Z53">
        <v>4088</v>
      </c>
      <c r="AA53">
        <v>7826</v>
      </c>
      <c r="AB53" t="s">
        <v>19</v>
      </c>
      <c r="AC53">
        <v>6820</v>
      </c>
      <c r="AD53">
        <v>7417</v>
      </c>
      <c r="AE53">
        <v>2223</v>
      </c>
      <c r="AG53">
        <f t="shared" si="3"/>
        <v>130075</v>
      </c>
      <c r="AI53">
        <f t="shared" si="1"/>
        <v>3133.8964520468962</v>
      </c>
      <c r="AJ53">
        <f t="shared" si="2"/>
        <v>4371.8460580434366</v>
      </c>
    </row>
    <row r="54" spans="2:36" x14ac:dyDescent="0.3">
      <c r="B54" t="s">
        <v>12</v>
      </c>
      <c r="C54">
        <v>1952</v>
      </c>
      <c r="D54">
        <v>7573</v>
      </c>
      <c r="E54">
        <v>8286</v>
      </c>
      <c r="F54">
        <v>17877</v>
      </c>
      <c r="G54" t="s">
        <v>13</v>
      </c>
      <c r="H54">
        <v>1632</v>
      </c>
      <c r="I54">
        <v>3080</v>
      </c>
      <c r="J54">
        <v>56603</v>
      </c>
      <c r="K54" t="s">
        <v>14</v>
      </c>
      <c r="L54">
        <v>3063</v>
      </c>
      <c r="M54">
        <v>3512</v>
      </c>
      <c r="N54">
        <v>12351</v>
      </c>
      <c r="O54" t="s">
        <v>15</v>
      </c>
      <c r="P54">
        <v>4820</v>
      </c>
      <c r="Q54">
        <v>5452</v>
      </c>
      <c r="R54">
        <v>6378</v>
      </c>
      <c r="S54" t="s">
        <v>16</v>
      </c>
      <c r="T54" t="s">
        <v>17</v>
      </c>
      <c r="U54">
        <v>2766</v>
      </c>
      <c r="V54">
        <v>4413</v>
      </c>
      <c r="W54">
        <v>30144</v>
      </c>
      <c r="X54" t="s">
        <v>18</v>
      </c>
      <c r="Y54">
        <v>2191</v>
      </c>
      <c r="Z54">
        <v>4192</v>
      </c>
      <c r="AA54">
        <v>8026</v>
      </c>
      <c r="AB54" t="s">
        <v>19</v>
      </c>
      <c r="AC54">
        <v>6600</v>
      </c>
      <c r="AD54">
        <v>7227</v>
      </c>
      <c r="AE54">
        <v>2253</v>
      </c>
      <c r="AG54">
        <f t="shared" si="3"/>
        <v>133632</v>
      </c>
      <c r="AI54">
        <f t="shared" si="1"/>
        <v>3084.3268079501918</v>
      </c>
      <c r="AJ54">
        <f t="shared" si="2"/>
        <v>4366.9818980483715</v>
      </c>
    </row>
    <row r="55" spans="2:36" x14ac:dyDescent="0.3">
      <c r="B55" t="s">
        <v>12</v>
      </c>
      <c r="C55">
        <v>1953</v>
      </c>
      <c r="D55">
        <v>7985</v>
      </c>
      <c r="E55">
        <v>8562</v>
      </c>
      <c r="F55">
        <v>18231</v>
      </c>
      <c r="G55" t="s">
        <v>13</v>
      </c>
      <c r="H55">
        <v>1660</v>
      </c>
      <c r="I55">
        <v>3132</v>
      </c>
      <c r="J55">
        <v>58266</v>
      </c>
      <c r="K55" t="s">
        <v>14</v>
      </c>
      <c r="L55">
        <v>3179</v>
      </c>
      <c r="M55">
        <v>3611</v>
      </c>
      <c r="N55">
        <v>12750</v>
      </c>
      <c r="O55" t="s">
        <v>15</v>
      </c>
      <c r="P55">
        <v>4798</v>
      </c>
      <c r="Q55">
        <v>5739</v>
      </c>
      <c r="R55">
        <v>6493</v>
      </c>
      <c r="S55" t="s">
        <v>16</v>
      </c>
      <c r="T55" t="s">
        <v>17</v>
      </c>
      <c r="U55">
        <v>2679</v>
      </c>
      <c r="V55">
        <v>4289</v>
      </c>
      <c r="W55">
        <v>31031</v>
      </c>
      <c r="X55" t="s">
        <v>18</v>
      </c>
      <c r="Y55">
        <v>2280</v>
      </c>
      <c r="Z55">
        <v>4346</v>
      </c>
      <c r="AA55">
        <v>8232</v>
      </c>
      <c r="AB55" t="s">
        <v>19</v>
      </c>
      <c r="AC55">
        <v>7223</v>
      </c>
      <c r="AD55">
        <v>7892</v>
      </c>
      <c r="AE55">
        <v>2284</v>
      </c>
      <c r="AG55">
        <f t="shared" si="3"/>
        <v>137287</v>
      </c>
      <c r="AI55">
        <f t="shared" si="1"/>
        <v>3149.4613473963304</v>
      </c>
      <c r="AJ55">
        <f t="shared" si="2"/>
        <v>4434.3606459460834</v>
      </c>
    </row>
    <row r="56" spans="2:36" x14ac:dyDescent="0.3">
      <c r="B56" t="s">
        <v>12</v>
      </c>
      <c r="C56">
        <v>1954</v>
      </c>
      <c r="D56">
        <v>8249</v>
      </c>
      <c r="E56">
        <v>8747</v>
      </c>
      <c r="F56">
        <v>18581</v>
      </c>
      <c r="G56" t="s">
        <v>13</v>
      </c>
      <c r="H56">
        <v>1747</v>
      </c>
      <c r="I56">
        <v>3280</v>
      </c>
      <c r="J56">
        <v>59989</v>
      </c>
      <c r="K56" t="s">
        <v>14</v>
      </c>
      <c r="L56">
        <v>3342</v>
      </c>
      <c r="M56">
        <v>3741</v>
      </c>
      <c r="N56">
        <v>13162</v>
      </c>
      <c r="O56" t="s">
        <v>15</v>
      </c>
      <c r="P56">
        <v>5131</v>
      </c>
      <c r="Q56">
        <v>5439</v>
      </c>
      <c r="R56">
        <v>6612</v>
      </c>
      <c r="S56" t="s">
        <v>16</v>
      </c>
      <c r="T56" t="s">
        <v>17</v>
      </c>
      <c r="U56">
        <v>2860</v>
      </c>
      <c r="V56">
        <v>4586</v>
      </c>
      <c r="W56">
        <v>31959</v>
      </c>
      <c r="X56" t="s">
        <v>18</v>
      </c>
      <c r="Y56">
        <v>2276</v>
      </c>
      <c r="Z56">
        <v>4353</v>
      </c>
      <c r="AA56">
        <v>8447</v>
      </c>
      <c r="AB56" t="s">
        <v>19</v>
      </c>
      <c r="AC56">
        <v>7529</v>
      </c>
      <c r="AD56">
        <v>8130</v>
      </c>
      <c r="AE56">
        <v>2317</v>
      </c>
      <c r="AG56">
        <f t="shared" si="3"/>
        <v>141067</v>
      </c>
      <c r="AI56">
        <f t="shared" si="1"/>
        <v>3289.6555041221545</v>
      </c>
      <c r="AJ56">
        <f t="shared" si="2"/>
        <v>4584.0955857854779</v>
      </c>
    </row>
    <row r="57" spans="2:36" x14ac:dyDescent="0.3">
      <c r="B57" t="s">
        <v>12</v>
      </c>
      <c r="C57">
        <v>1955</v>
      </c>
      <c r="D57">
        <v>8681</v>
      </c>
      <c r="E57">
        <v>9199</v>
      </c>
      <c r="F57">
        <v>18928</v>
      </c>
      <c r="G57" t="s">
        <v>13</v>
      </c>
      <c r="H57">
        <v>1856</v>
      </c>
      <c r="I57">
        <v>3465</v>
      </c>
      <c r="J57">
        <v>61774</v>
      </c>
      <c r="K57" t="s">
        <v>14</v>
      </c>
      <c r="L57">
        <v>3326</v>
      </c>
      <c r="M57">
        <v>3763</v>
      </c>
      <c r="N57">
        <v>13588</v>
      </c>
      <c r="O57" t="s">
        <v>15</v>
      </c>
      <c r="P57">
        <v>4846</v>
      </c>
      <c r="Q57">
        <v>5530</v>
      </c>
      <c r="R57">
        <v>6743</v>
      </c>
      <c r="S57" t="s">
        <v>16</v>
      </c>
      <c r="T57" t="s">
        <v>17</v>
      </c>
      <c r="U57">
        <v>2986</v>
      </c>
      <c r="V57">
        <v>4834</v>
      </c>
      <c r="W57">
        <v>32930</v>
      </c>
      <c r="X57" t="s">
        <v>18</v>
      </c>
      <c r="Y57">
        <v>2382</v>
      </c>
      <c r="Z57">
        <v>4555</v>
      </c>
      <c r="AA57">
        <v>8672</v>
      </c>
      <c r="AB57" t="s">
        <v>19</v>
      </c>
      <c r="AC57">
        <v>7495</v>
      </c>
      <c r="AD57">
        <v>8035</v>
      </c>
      <c r="AE57">
        <v>2353</v>
      </c>
      <c r="AG57">
        <f t="shared" si="3"/>
        <v>144988</v>
      </c>
      <c r="AI57">
        <f t="shared" si="1"/>
        <v>3403.4416434463542</v>
      </c>
      <c r="AJ57">
        <f t="shared" si="2"/>
        <v>4787.8234819433328</v>
      </c>
    </row>
    <row r="58" spans="2:36" x14ac:dyDescent="0.3">
      <c r="B58" t="s">
        <v>12</v>
      </c>
      <c r="C58">
        <v>1956</v>
      </c>
      <c r="D58">
        <v>8696</v>
      </c>
      <c r="E58">
        <v>9284</v>
      </c>
      <c r="F58">
        <v>19272</v>
      </c>
      <c r="G58" t="s">
        <v>13</v>
      </c>
      <c r="H58">
        <v>1849</v>
      </c>
      <c r="I58">
        <v>3462</v>
      </c>
      <c r="J58">
        <v>63632</v>
      </c>
      <c r="K58" t="s">
        <v>14</v>
      </c>
      <c r="L58">
        <v>3332</v>
      </c>
      <c r="M58">
        <v>3792</v>
      </c>
      <c r="N58">
        <v>14029</v>
      </c>
      <c r="O58" t="s">
        <v>15</v>
      </c>
      <c r="P58">
        <v>4676</v>
      </c>
      <c r="Q58">
        <v>5480</v>
      </c>
      <c r="R58">
        <v>6889</v>
      </c>
      <c r="S58" t="s">
        <v>16</v>
      </c>
      <c r="T58" t="s">
        <v>17</v>
      </c>
      <c r="U58">
        <v>3051</v>
      </c>
      <c r="V58">
        <v>5016</v>
      </c>
      <c r="W58">
        <v>33946</v>
      </c>
      <c r="X58" t="s">
        <v>18</v>
      </c>
      <c r="Y58">
        <v>2392</v>
      </c>
      <c r="Z58">
        <v>4637</v>
      </c>
      <c r="AA58">
        <v>8905</v>
      </c>
      <c r="AB58" t="s">
        <v>19</v>
      </c>
      <c r="AC58">
        <v>7473</v>
      </c>
      <c r="AD58">
        <v>8082</v>
      </c>
      <c r="AE58">
        <v>2389</v>
      </c>
      <c r="AG58">
        <f t="shared" si="3"/>
        <v>149062</v>
      </c>
      <c r="AI58">
        <f t="shared" si="1"/>
        <v>3400.7693107565979</v>
      </c>
      <c r="AJ58">
        <f t="shared" si="2"/>
        <v>4837.1713716440136</v>
      </c>
    </row>
    <row r="59" spans="2:36" x14ac:dyDescent="0.3">
      <c r="B59" t="s">
        <v>12</v>
      </c>
      <c r="C59">
        <v>1957</v>
      </c>
      <c r="D59">
        <v>9069</v>
      </c>
      <c r="E59">
        <v>9592</v>
      </c>
      <c r="F59">
        <v>19611</v>
      </c>
      <c r="G59" t="s">
        <v>13</v>
      </c>
      <c r="H59">
        <v>1913</v>
      </c>
      <c r="I59">
        <v>3619</v>
      </c>
      <c r="J59">
        <v>65551</v>
      </c>
      <c r="K59" t="s">
        <v>14</v>
      </c>
      <c r="L59">
        <v>3317</v>
      </c>
      <c r="M59">
        <v>3806</v>
      </c>
      <c r="N59">
        <v>14486</v>
      </c>
      <c r="O59" t="s">
        <v>15</v>
      </c>
      <c r="P59">
        <v>5137</v>
      </c>
      <c r="Q59">
        <v>5893</v>
      </c>
      <c r="R59">
        <v>7048</v>
      </c>
      <c r="S59" t="s">
        <v>16</v>
      </c>
      <c r="T59" t="s">
        <v>17</v>
      </c>
      <c r="U59">
        <v>3164</v>
      </c>
      <c r="V59">
        <v>5241</v>
      </c>
      <c r="W59">
        <v>35016</v>
      </c>
      <c r="X59" t="s">
        <v>18</v>
      </c>
      <c r="Y59">
        <v>2469</v>
      </c>
      <c r="Z59">
        <v>4735</v>
      </c>
      <c r="AA59">
        <v>9146</v>
      </c>
      <c r="AB59" t="s">
        <v>19</v>
      </c>
      <c r="AC59">
        <v>7416</v>
      </c>
      <c r="AD59">
        <v>8035</v>
      </c>
      <c r="AE59">
        <v>2425</v>
      </c>
      <c r="AG59">
        <f t="shared" si="3"/>
        <v>153283</v>
      </c>
      <c r="AI59">
        <f t="shared" si="1"/>
        <v>3515.4763280990064</v>
      </c>
      <c r="AJ59">
        <f t="shared" si="2"/>
        <v>5012.3979958638593</v>
      </c>
    </row>
    <row r="60" spans="2:36" x14ac:dyDescent="0.3">
      <c r="B60" t="s">
        <v>12</v>
      </c>
      <c r="C60">
        <v>1958</v>
      </c>
      <c r="D60">
        <v>9554</v>
      </c>
      <c r="E60">
        <v>10009</v>
      </c>
      <c r="F60">
        <v>19947</v>
      </c>
      <c r="G60" t="s">
        <v>13</v>
      </c>
      <c r="H60">
        <v>2059</v>
      </c>
      <c r="I60">
        <v>3892</v>
      </c>
      <c r="J60">
        <v>67533</v>
      </c>
      <c r="K60" t="s">
        <v>14</v>
      </c>
      <c r="L60">
        <v>3263</v>
      </c>
      <c r="M60">
        <v>3779</v>
      </c>
      <c r="N60">
        <v>14958</v>
      </c>
      <c r="O60" t="s">
        <v>15</v>
      </c>
      <c r="P60">
        <v>5272</v>
      </c>
      <c r="Q60">
        <v>6067</v>
      </c>
      <c r="R60">
        <v>7220</v>
      </c>
      <c r="S60" t="s">
        <v>16</v>
      </c>
      <c r="T60" t="s">
        <v>17</v>
      </c>
      <c r="U60">
        <v>3256</v>
      </c>
      <c r="V60">
        <v>5359</v>
      </c>
      <c r="W60">
        <v>36142</v>
      </c>
      <c r="X60" t="s">
        <v>18</v>
      </c>
      <c r="Y60">
        <v>2403</v>
      </c>
      <c r="Z60">
        <v>4623</v>
      </c>
      <c r="AA60">
        <v>9397</v>
      </c>
      <c r="AB60" t="s">
        <v>19</v>
      </c>
      <c r="AC60">
        <v>7127</v>
      </c>
      <c r="AD60">
        <v>7654</v>
      </c>
      <c r="AE60">
        <v>2460</v>
      </c>
      <c r="AG60">
        <f t="shared" si="3"/>
        <v>157657</v>
      </c>
      <c r="AI60">
        <f t="shared" si="1"/>
        <v>3642.6396671254688</v>
      </c>
      <c r="AJ60">
        <f t="shared" si="2"/>
        <v>5193.3890027084117</v>
      </c>
    </row>
    <row r="61" spans="2:36" x14ac:dyDescent="0.3">
      <c r="B61" t="s">
        <v>12</v>
      </c>
      <c r="C61">
        <v>1959</v>
      </c>
      <c r="D61">
        <v>8665</v>
      </c>
      <c r="E61">
        <v>9207</v>
      </c>
      <c r="F61">
        <v>20281</v>
      </c>
      <c r="G61" t="s">
        <v>13</v>
      </c>
      <c r="H61">
        <v>2124</v>
      </c>
      <c r="I61">
        <v>4148</v>
      </c>
      <c r="J61">
        <v>69580</v>
      </c>
      <c r="K61" t="s">
        <v>14</v>
      </c>
      <c r="L61">
        <v>3349</v>
      </c>
      <c r="M61">
        <v>3923</v>
      </c>
      <c r="N61">
        <v>15447</v>
      </c>
      <c r="O61" t="s">
        <v>15</v>
      </c>
      <c r="P61">
        <v>4863</v>
      </c>
      <c r="Q61">
        <v>5589</v>
      </c>
      <c r="R61">
        <v>7400</v>
      </c>
      <c r="S61" t="s">
        <v>16</v>
      </c>
      <c r="T61" t="s">
        <v>17</v>
      </c>
      <c r="U61">
        <v>3259</v>
      </c>
      <c r="V61">
        <v>5354</v>
      </c>
      <c r="W61">
        <v>37328</v>
      </c>
      <c r="X61" t="s">
        <v>18</v>
      </c>
      <c r="Y61">
        <v>2299</v>
      </c>
      <c r="Z61">
        <v>4521</v>
      </c>
      <c r="AA61">
        <v>9658</v>
      </c>
      <c r="AB61" t="s">
        <v>19</v>
      </c>
      <c r="AC61">
        <v>6732</v>
      </c>
      <c r="AD61">
        <v>7322</v>
      </c>
      <c r="AE61">
        <v>2495</v>
      </c>
      <c r="AG61">
        <f t="shared" si="3"/>
        <v>162189</v>
      </c>
      <c r="AI61">
        <f t="shared" si="1"/>
        <v>3526.0900677604523</v>
      </c>
      <c r="AJ61">
        <f t="shared" si="2"/>
        <v>5173.5229146242964</v>
      </c>
    </row>
    <row r="62" spans="2:36" x14ac:dyDescent="0.3">
      <c r="B62" t="s">
        <v>12</v>
      </c>
      <c r="C62">
        <v>1960</v>
      </c>
      <c r="D62">
        <v>8928</v>
      </c>
      <c r="E62">
        <v>9765</v>
      </c>
      <c r="F62">
        <v>20616</v>
      </c>
      <c r="G62" t="s">
        <v>13</v>
      </c>
      <c r="H62">
        <v>2280</v>
      </c>
      <c r="I62">
        <v>4404</v>
      </c>
      <c r="J62">
        <v>71695</v>
      </c>
      <c r="K62" t="s">
        <v>14</v>
      </c>
      <c r="L62">
        <v>3377</v>
      </c>
      <c r="M62">
        <v>3960</v>
      </c>
      <c r="N62">
        <v>15953</v>
      </c>
      <c r="O62" t="s">
        <v>15</v>
      </c>
      <c r="P62">
        <v>4960</v>
      </c>
      <c r="Q62">
        <v>5913</v>
      </c>
      <c r="R62">
        <v>7585</v>
      </c>
      <c r="S62" t="s">
        <v>16</v>
      </c>
      <c r="T62" t="s">
        <v>17</v>
      </c>
      <c r="U62">
        <v>3380</v>
      </c>
      <c r="V62">
        <v>5624</v>
      </c>
      <c r="W62">
        <v>38579</v>
      </c>
      <c r="X62" t="s">
        <v>18</v>
      </c>
      <c r="Y62">
        <v>2486</v>
      </c>
      <c r="Z62">
        <v>5004</v>
      </c>
      <c r="AA62">
        <v>9931</v>
      </c>
      <c r="AB62" t="s">
        <v>19</v>
      </c>
      <c r="AC62">
        <v>6867</v>
      </c>
      <c r="AD62">
        <v>7512</v>
      </c>
      <c r="AE62">
        <v>2531</v>
      </c>
      <c r="AG62">
        <f t="shared" si="3"/>
        <v>166890</v>
      </c>
      <c r="AI62">
        <f t="shared" si="1"/>
        <v>3664.0001917430641</v>
      </c>
      <c r="AJ62">
        <f t="shared" si="2"/>
        <v>5457.2466714602433</v>
      </c>
    </row>
    <row r="63" spans="2:36" x14ac:dyDescent="0.3">
      <c r="B63" t="s">
        <v>12</v>
      </c>
      <c r="C63">
        <v>1961</v>
      </c>
      <c r="D63">
        <v>9455</v>
      </c>
      <c r="E63">
        <v>10297</v>
      </c>
      <c r="F63">
        <v>20951</v>
      </c>
      <c r="G63" t="s">
        <v>13</v>
      </c>
      <c r="H63">
        <v>2442</v>
      </c>
      <c r="I63">
        <v>4644</v>
      </c>
      <c r="J63">
        <v>73833</v>
      </c>
      <c r="K63" t="s">
        <v>14</v>
      </c>
      <c r="L63">
        <v>3447</v>
      </c>
      <c r="M63">
        <v>4028</v>
      </c>
      <c r="N63">
        <v>16476</v>
      </c>
      <c r="O63" t="s">
        <v>15</v>
      </c>
      <c r="P63">
        <v>4729</v>
      </c>
      <c r="Q63">
        <v>6038</v>
      </c>
      <c r="R63">
        <v>7773</v>
      </c>
      <c r="S63" t="s">
        <v>16</v>
      </c>
      <c r="T63" t="s">
        <v>17</v>
      </c>
      <c r="U63">
        <v>3525</v>
      </c>
      <c r="V63">
        <v>5724</v>
      </c>
      <c r="W63">
        <v>39836</v>
      </c>
      <c r="X63" t="s">
        <v>18</v>
      </c>
      <c r="Y63">
        <v>2641</v>
      </c>
      <c r="Z63">
        <v>5295</v>
      </c>
      <c r="AA63">
        <v>10218</v>
      </c>
      <c r="AB63" t="s">
        <v>19</v>
      </c>
      <c r="AC63">
        <v>6993</v>
      </c>
      <c r="AD63">
        <v>7607</v>
      </c>
      <c r="AE63">
        <v>2564</v>
      </c>
      <c r="AG63">
        <f t="shared" si="3"/>
        <v>171651</v>
      </c>
      <c r="AI63">
        <f t="shared" si="1"/>
        <v>3829.1700601802495</v>
      </c>
      <c r="AJ63">
        <f t="shared" si="2"/>
        <v>5671.6332733278568</v>
      </c>
    </row>
    <row r="64" spans="2:36" x14ac:dyDescent="0.3">
      <c r="B64" t="s">
        <v>12</v>
      </c>
      <c r="C64">
        <v>1962</v>
      </c>
      <c r="D64">
        <v>9197</v>
      </c>
      <c r="E64">
        <v>9972</v>
      </c>
      <c r="F64">
        <v>21284</v>
      </c>
      <c r="G64" t="s">
        <v>13</v>
      </c>
      <c r="H64">
        <v>2559</v>
      </c>
      <c r="I64">
        <v>4807</v>
      </c>
      <c r="J64">
        <v>76039</v>
      </c>
      <c r="K64" t="s">
        <v>14</v>
      </c>
      <c r="L64">
        <v>3519</v>
      </c>
      <c r="M64">
        <v>4114</v>
      </c>
      <c r="N64">
        <v>17010</v>
      </c>
      <c r="O64" t="s">
        <v>15</v>
      </c>
      <c r="P64">
        <v>5821</v>
      </c>
      <c r="Q64">
        <v>6166</v>
      </c>
      <c r="R64">
        <v>7961</v>
      </c>
      <c r="S64" t="s">
        <v>16</v>
      </c>
      <c r="T64" t="s">
        <v>17</v>
      </c>
      <c r="U64">
        <v>3657</v>
      </c>
      <c r="V64">
        <v>5812</v>
      </c>
      <c r="W64">
        <v>41121</v>
      </c>
      <c r="X64" t="s">
        <v>18</v>
      </c>
      <c r="Y64">
        <v>2784</v>
      </c>
      <c r="Z64">
        <v>5529</v>
      </c>
      <c r="AA64">
        <v>10517</v>
      </c>
      <c r="AB64" t="s">
        <v>19</v>
      </c>
      <c r="AC64">
        <v>6956</v>
      </c>
      <c r="AD64">
        <v>7369</v>
      </c>
      <c r="AE64">
        <v>2598</v>
      </c>
      <c r="AG64">
        <f t="shared" si="3"/>
        <v>176530</v>
      </c>
      <c r="AI64">
        <f t="shared" si="1"/>
        <v>3932.8297343227782</v>
      </c>
      <c r="AJ64">
        <f t="shared" si="2"/>
        <v>5739.0732113521781</v>
      </c>
    </row>
    <row r="65" spans="2:36" x14ac:dyDescent="0.3">
      <c r="B65" t="s">
        <v>12</v>
      </c>
      <c r="C65">
        <v>1963</v>
      </c>
      <c r="D65">
        <v>8877</v>
      </c>
      <c r="E65">
        <v>9583</v>
      </c>
      <c r="F65">
        <v>21616</v>
      </c>
      <c r="G65" t="s">
        <v>13</v>
      </c>
      <c r="H65">
        <v>2519</v>
      </c>
      <c r="I65">
        <v>4695</v>
      </c>
      <c r="J65">
        <v>78317</v>
      </c>
      <c r="K65" t="s">
        <v>14</v>
      </c>
      <c r="L65">
        <v>3518</v>
      </c>
      <c r="M65">
        <v>4119</v>
      </c>
      <c r="N65">
        <v>17546</v>
      </c>
      <c r="O65" t="s">
        <v>15</v>
      </c>
      <c r="P65">
        <v>5889</v>
      </c>
      <c r="Q65">
        <v>6396</v>
      </c>
      <c r="R65">
        <v>8147</v>
      </c>
      <c r="S65" t="s">
        <v>16</v>
      </c>
      <c r="T65" t="s">
        <v>17</v>
      </c>
      <c r="U65">
        <v>3906</v>
      </c>
      <c r="V65">
        <v>6094</v>
      </c>
      <c r="W65">
        <v>42434</v>
      </c>
      <c r="X65" t="s">
        <v>18</v>
      </c>
      <c r="Y65">
        <v>2886</v>
      </c>
      <c r="Z65">
        <v>5620</v>
      </c>
      <c r="AA65">
        <v>10826</v>
      </c>
      <c r="AB65" t="s">
        <v>19</v>
      </c>
      <c r="AC65">
        <v>6864</v>
      </c>
      <c r="AD65">
        <v>7322</v>
      </c>
      <c r="AE65">
        <v>2632</v>
      </c>
      <c r="AG65">
        <f t="shared" si="3"/>
        <v>181518</v>
      </c>
      <c r="AI65">
        <f t="shared" si="1"/>
        <v>3933.0939851695148</v>
      </c>
      <c r="AJ65">
        <f t="shared" si="2"/>
        <v>5718.0612886876233</v>
      </c>
    </row>
    <row r="66" spans="2:36" x14ac:dyDescent="0.3">
      <c r="B66" t="s">
        <v>12</v>
      </c>
      <c r="C66">
        <v>1964</v>
      </c>
      <c r="D66">
        <v>9685</v>
      </c>
      <c r="E66">
        <v>10409</v>
      </c>
      <c r="F66">
        <v>21949</v>
      </c>
      <c r="G66" t="s">
        <v>13</v>
      </c>
      <c r="H66">
        <v>2527</v>
      </c>
      <c r="I66">
        <v>4713</v>
      </c>
      <c r="J66">
        <v>80667</v>
      </c>
      <c r="K66" t="s">
        <v>14</v>
      </c>
      <c r="L66">
        <v>3628</v>
      </c>
      <c r="M66">
        <v>4242</v>
      </c>
      <c r="N66">
        <v>18090</v>
      </c>
      <c r="O66" t="s">
        <v>15</v>
      </c>
      <c r="P66">
        <v>5928</v>
      </c>
      <c r="Q66">
        <v>6383</v>
      </c>
      <c r="R66">
        <v>8330</v>
      </c>
      <c r="S66" t="s">
        <v>16</v>
      </c>
      <c r="T66" t="s">
        <v>17</v>
      </c>
      <c r="U66">
        <v>4325</v>
      </c>
      <c r="V66">
        <v>6614</v>
      </c>
      <c r="W66">
        <v>43775</v>
      </c>
      <c r="X66" t="s">
        <v>18</v>
      </c>
      <c r="Y66">
        <v>2989</v>
      </c>
      <c r="Z66">
        <v>5840</v>
      </c>
      <c r="AA66">
        <v>11144</v>
      </c>
      <c r="AB66" t="s">
        <v>19</v>
      </c>
      <c r="AC66">
        <v>6972</v>
      </c>
      <c r="AD66">
        <v>7369</v>
      </c>
      <c r="AE66">
        <v>2664</v>
      </c>
      <c r="AG66">
        <f t="shared" ref="AG66:AG97" si="4">+F66+J66+N66+R66+W66+AA66+AE66</f>
        <v>186619</v>
      </c>
      <c r="AI66">
        <f t="shared" si="1"/>
        <v>4140.2109806611334</v>
      </c>
      <c r="AJ66">
        <f t="shared" si="2"/>
        <v>5962.9443304272345</v>
      </c>
    </row>
    <row r="67" spans="2:36" x14ac:dyDescent="0.3">
      <c r="B67" t="s">
        <v>12</v>
      </c>
      <c r="C67">
        <v>1965</v>
      </c>
      <c r="D67">
        <v>10458</v>
      </c>
      <c r="E67">
        <v>11190</v>
      </c>
      <c r="F67">
        <v>22283</v>
      </c>
      <c r="G67" t="s">
        <v>13</v>
      </c>
      <c r="H67">
        <v>2509</v>
      </c>
      <c r="I67">
        <v>4686</v>
      </c>
      <c r="J67">
        <v>83093</v>
      </c>
      <c r="K67" t="s">
        <v>14</v>
      </c>
      <c r="L67">
        <v>3614</v>
      </c>
      <c r="M67">
        <v>4265</v>
      </c>
      <c r="N67">
        <v>18646</v>
      </c>
      <c r="O67" t="s">
        <v>15</v>
      </c>
      <c r="P67">
        <v>5595</v>
      </c>
      <c r="Q67">
        <v>6286</v>
      </c>
      <c r="R67">
        <v>8510</v>
      </c>
      <c r="S67" t="s">
        <v>16</v>
      </c>
      <c r="T67" t="s">
        <v>17</v>
      </c>
      <c r="U67">
        <v>4558</v>
      </c>
      <c r="V67">
        <v>6832</v>
      </c>
      <c r="W67">
        <v>45142</v>
      </c>
      <c r="X67" t="s">
        <v>18</v>
      </c>
      <c r="Y67">
        <v>3148</v>
      </c>
      <c r="Z67">
        <v>6057</v>
      </c>
      <c r="AA67">
        <v>11467</v>
      </c>
      <c r="AB67" t="s">
        <v>19</v>
      </c>
      <c r="AC67">
        <v>7024</v>
      </c>
      <c r="AD67">
        <v>7369</v>
      </c>
      <c r="AE67">
        <v>2693</v>
      </c>
      <c r="AG67">
        <f t="shared" si="4"/>
        <v>191834</v>
      </c>
      <c r="AI67">
        <f t="shared" ref="AI67:AI118" si="5">+(D67*F67+H67*J67+L67*N67+P67*R67+U67*W67+Y67*AA67+AC67*AE67)/AG67</f>
        <v>4260.3867354066533</v>
      </c>
      <c r="AJ67">
        <f t="shared" ref="AJ67:AJ118" si="6">+(E67*F67+I67*J67+M67*N67+Q67*R67+V67*W67+Z67*AA67+AD67*AE67)/AG67</f>
        <v>6096.1565624446139</v>
      </c>
    </row>
    <row r="68" spans="2:36" x14ac:dyDescent="0.3">
      <c r="B68" t="s">
        <v>12</v>
      </c>
      <c r="C68">
        <v>1966</v>
      </c>
      <c r="D68">
        <v>10422</v>
      </c>
      <c r="E68">
        <v>11102</v>
      </c>
      <c r="F68">
        <v>22612</v>
      </c>
      <c r="G68" t="s">
        <v>13</v>
      </c>
      <c r="H68">
        <v>2626</v>
      </c>
      <c r="I68">
        <v>4855</v>
      </c>
      <c r="J68">
        <v>85557</v>
      </c>
      <c r="K68" t="s">
        <v>14</v>
      </c>
      <c r="L68">
        <v>3702</v>
      </c>
      <c r="M68">
        <v>4362</v>
      </c>
      <c r="N68">
        <v>19202</v>
      </c>
      <c r="O68" t="s">
        <v>15</v>
      </c>
      <c r="P68">
        <v>6175</v>
      </c>
      <c r="Q68">
        <v>6841</v>
      </c>
      <c r="R68">
        <v>8686</v>
      </c>
      <c r="S68" t="s">
        <v>16</v>
      </c>
      <c r="T68" t="s">
        <v>17</v>
      </c>
      <c r="U68">
        <v>4852</v>
      </c>
      <c r="V68">
        <v>7085</v>
      </c>
      <c r="W68">
        <v>46538</v>
      </c>
      <c r="X68" t="s">
        <v>18</v>
      </c>
      <c r="Y68">
        <v>3310</v>
      </c>
      <c r="Z68">
        <v>6385</v>
      </c>
      <c r="AA68">
        <v>11796</v>
      </c>
      <c r="AB68" t="s">
        <v>19</v>
      </c>
      <c r="AC68">
        <v>7227</v>
      </c>
      <c r="AD68">
        <v>7559</v>
      </c>
      <c r="AE68">
        <v>2721</v>
      </c>
      <c r="AG68">
        <f t="shared" si="4"/>
        <v>197112</v>
      </c>
      <c r="AI68">
        <f t="shared" si="5"/>
        <v>4411.5457354194568</v>
      </c>
      <c r="AJ68">
        <f t="shared" si="6"/>
        <v>6266.5131397378136</v>
      </c>
    </row>
    <row r="69" spans="2:36" x14ac:dyDescent="0.3">
      <c r="B69" t="s">
        <v>12</v>
      </c>
      <c r="C69">
        <v>1967</v>
      </c>
      <c r="D69">
        <v>10598</v>
      </c>
      <c r="E69">
        <v>11240</v>
      </c>
      <c r="F69">
        <v>22934</v>
      </c>
      <c r="G69" t="s">
        <v>13</v>
      </c>
      <c r="H69">
        <v>2738</v>
      </c>
      <c r="I69">
        <v>4916</v>
      </c>
      <c r="J69">
        <v>88050</v>
      </c>
      <c r="K69" t="s">
        <v>14</v>
      </c>
      <c r="L69">
        <v>3747</v>
      </c>
      <c r="M69">
        <v>4416</v>
      </c>
      <c r="N69">
        <v>19764</v>
      </c>
      <c r="O69" t="s">
        <v>15</v>
      </c>
      <c r="P69">
        <v>6435</v>
      </c>
      <c r="Q69">
        <v>6918</v>
      </c>
      <c r="R69">
        <v>8859</v>
      </c>
      <c r="S69" t="s">
        <v>16</v>
      </c>
      <c r="T69" t="s">
        <v>17</v>
      </c>
      <c r="U69">
        <v>5124</v>
      </c>
      <c r="V69">
        <v>7301</v>
      </c>
      <c r="W69">
        <v>47996</v>
      </c>
      <c r="X69" t="s">
        <v>18</v>
      </c>
      <c r="Y69">
        <v>3409</v>
      </c>
      <c r="Z69">
        <v>6456</v>
      </c>
      <c r="AA69">
        <v>12132</v>
      </c>
      <c r="AB69" t="s">
        <v>19</v>
      </c>
      <c r="AC69">
        <v>6890</v>
      </c>
      <c r="AD69">
        <v>7179</v>
      </c>
      <c r="AE69">
        <v>2749</v>
      </c>
      <c r="AG69">
        <f t="shared" si="4"/>
        <v>202484</v>
      </c>
      <c r="AI69">
        <f t="shared" si="5"/>
        <v>4550.6257630232512</v>
      </c>
      <c r="AJ69">
        <f t="shared" si="6"/>
        <v>6359.3884208134959</v>
      </c>
    </row>
    <row r="70" spans="2:36" x14ac:dyDescent="0.3">
      <c r="B70" t="s">
        <v>12</v>
      </c>
      <c r="C70">
        <v>1968</v>
      </c>
      <c r="D70">
        <v>10943</v>
      </c>
      <c r="E70">
        <v>11554</v>
      </c>
      <c r="F70">
        <v>23261</v>
      </c>
      <c r="G70" t="s">
        <v>13</v>
      </c>
      <c r="H70">
        <v>2912</v>
      </c>
      <c r="I70">
        <v>5248</v>
      </c>
      <c r="J70">
        <v>90569</v>
      </c>
      <c r="K70" t="s">
        <v>14</v>
      </c>
      <c r="L70">
        <v>3872</v>
      </c>
      <c r="M70">
        <v>4558</v>
      </c>
      <c r="N70">
        <v>20322</v>
      </c>
      <c r="O70" t="s">
        <v>15</v>
      </c>
      <c r="P70">
        <v>6502</v>
      </c>
      <c r="Q70">
        <v>7022</v>
      </c>
      <c r="R70">
        <v>9030</v>
      </c>
      <c r="S70" t="s">
        <v>16</v>
      </c>
      <c r="T70" t="s">
        <v>17</v>
      </c>
      <c r="U70">
        <v>5509</v>
      </c>
      <c r="V70">
        <v>7658</v>
      </c>
      <c r="W70">
        <v>49519</v>
      </c>
      <c r="X70" t="s">
        <v>18</v>
      </c>
      <c r="Y70">
        <v>3270</v>
      </c>
      <c r="Z70">
        <v>6211</v>
      </c>
      <c r="AA70">
        <v>12476</v>
      </c>
      <c r="AB70" t="s">
        <v>19</v>
      </c>
      <c r="AC70">
        <v>6995</v>
      </c>
      <c r="AD70">
        <v>7227</v>
      </c>
      <c r="AE70">
        <v>2777</v>
      </c>
      <c r="AG70">
        <f t="shared" si="4"/>
        <v>207954</v>
      </c>
      <c r="AI70">
        <f t="shared" si="5"/>
        <v>4754.4346393914038</v>
      </c>
      <c r="AJ70">
        <f t="shared" si="6"/>
        <v>6621.0525356569242</v>
      </c>
    </row>
    <row r="71" spans="2:36" x14ac:dyDescent="0.3">
      <c r="B71" t="s">
        <v>12</v>
      </c>
      <c r="C71">
        <v>1969</v>
      </c>
      <c r="D71">
        <v>11761</v>
      </c>
      <c r="E71">
        <v>12361</v>
      </c>
      <c r="F71">
        <v>23600</v>
      </c>
      <c r="G71" t="s">
        <v>13</v>
      </c>
      <c r="H71">
        <v>2966</v>
      </c>
      <c r="I71">
        <v>5589</v>
      </c>
      <c r="J71">
        <v>93114</v>
      </c>
      <c r="K71" t="s">
        <v>14</v>
      </c>
      <c r="L71">
        <v>4007</v>
      </c>
      <c r="M71">
        <v>4721</v>
      </c>
      <c r="N71">
        <v>20869</v>
      </c>
      <c r="O71" t="s">
        <v>15</v>
      </c>
      <c r="P71">
        <v>6811</v>
      </c>
      <c r="Q71">
        <v>7140</v>
      </c>
      <c r="R71">
        <v>9199</v>
      </c>
      <c r="S71" t="s">
        <v>16</v>
      </c>
      <c r="T71" t="s">
        <v>17</v>
      </c>
      <c r="U71">
        <v>5841</v>
      </c>
      <c r="V71">
        <v>7894</v>
      </c>
      <c r="W71">
        <v>51111</v>
      </c>
      <c r="X71" t="s">
        <v>18</v>
      </c>
      <c r="Y71">
        <v>3283</v>
      </c>
      <c r="Z71">
        <v>6196</v>
      </c>
      <c r="AA71">
        <v>12829</v>
      </c>
      <c r="AB71" t="s">
        <v>19</v>
      </c>
      <c r="AC71">
        <v>7343</v>
      </c>
      <c r="AD71">
        <v>7607</v>
      </c>
      <c r="AE71">
        <v>2802</v>
      </c>
      <c r="AG71">
        <f t="shared" si="4"/>
        <v>213524</v>
      </c>
      <c r="AI71">
        <f t="shared" si="5"/>
        <v>4970.140312096064</v>
      </c>
      <c r="AJ71">
        <f t="shared" si="6"/>
        <v>6934.1651851782472</v>
      </c>
    </row>
    <row r="72" spans="2:36" x14ac:dyDescent="0.3">
      <c r="B72" t="s">
        <v>12</v>
      </c>
      <c r="C72">
        <v>1970</v>
      </c>
      <c r="D72">
        <v>12259</v>
      </c>
      <c r="E72">
        <v>12826</v>
      </c>
      <c r="F72">
        <v>23962</v>
      </c>
      <c r="G72" t="s">
        <v>13</v>
      </c>
      <c r="H72">
        <v>3275</v>
      </c>
      <c r="I72">
        <v>6005</v>
      </c>
      <c r="J72">
        <v>95684</v>
      </c>
      <c r="K72" t="s">
        <v>14</v>
      </c>
      <c r="L72">
        <v>4209</v>
      </c>
      <c r="M72">
        <v>4908</v>
      </c>
      <c r="N72">
        <v>21430</v>
      </c>
      <c r="O72" t="s">
        <v>15</v>
      </c>
      <c r="P72">
        <v>6702</v>
      </c>
      <c r="Q72">
        <v>7146</v>
      </c>
      <c r="R72">
        <v>9369</v>
      </c>
      <c r="S72" t="s">
        <v>16</v>
      </c>
      <c r="T72" t="s">
        <v>17</v>
      </c>
      <c r="U72">
        <v>6214</v>
      </c>
      <c r="V72">
        <v>8184</v>
      </c>
      <c r="W72">
        <v>52775</v>
      </c>
      <c r="X72" t="s">
        <v>18</v>
      </c>
      <c r="Y72">
        <v>3439</v>
      </c>
      <c r="Z72">
        <v>6496</v>
      </c>
      <c r="AA72">
        <v>13193</v>
      </c>
      <c r="AB72" t="s">
        <v>19</v>
      </c>
      <c r="AC72">
        <v>7850</v>
      </c>
      <c r="AD72">
        <v>7892</v>
      </c>
      <c r="AE72">
        <v>2824</v>
      </c>
      <c r="AG72">
        <f t="shared" si="4"/>
        <v>219237</v>
      </c>
      <c r="AI72">
        <f t="shared" si="5"/>
        <v>5270.9540041142691</v>
      </c>
      <c r="AJ72">
        <f t="shared" si="6"/>
        <v>7270.4319161455414</v>
      </c>
    </row>
    <row r="73" spans="2:36" x14ac:dyDescent="0.3">
      <c r="B73" t="s">
        <v>12</v>
      </c>
      <c r="C73">
        <v>1971</v>
      </c>
      <c r="D73">
        <v>12699</v>
      </c>
      <c r="E73">
        <v>13227</v>
      </c>
      <c r="F73">
        <v>24364</v>
      </c>
      <c r="G73" t="s">
        <v>13</v>
      </c>
      <c r="H73">
        <v>3576</v>
      </c>
      <c r="I73">
        <v>6510</v>
      </c>
      <c r="J73">
        <v>98265</v>
      </c>
      <c r="K73" t="s">
        <v>14</v>
      </c>
      <c r="L73">
        <v>4524</v>
      </c>
      <c r="M73">
        <v>5066</v>
      </c>
      <c r="N73">
        <v>21993</v>
      </c>
      <c r="O73" t="s">
        <v>15</v>
      </c>
      <c r="P73">
        <v>7443</v>
      </c>
      <c r="Q73">
        <v>7651</v>
      </c>
      <c r="R73">
        <v>9540</v>
      </c>
      <c r="S73" t="s">
        <v>16</v>
      </c>
      <c r="T73" t="s">
        <v>17</v>
      </c>
      <c r="U73">
        <v>6442</v>
      </c>
      <c r="V73">
        <v>8230</v>
      </c>
      <c r="W73">
        <v>54407</v>
      </c>
      <c r="X73" t="s">
        <v>18</v>
      </c>
      <c r="Y73">
        <v>3543</v>
      </c>
      <c r="Z73">
        <v>6599</v>
      </c>
      <c r="AA73">
        <v>13568</v>
      </c>
      <c r="AB73" t="s">
        <v>19</v>
      </c>
      <c r="AC73">
        <v>7776</v>
      </c>
      <c r="AD73">
        <v>7797</v>
      </c>
      <c r="AE73">
        <v>2826</v>
      </c>
      <c r="AG73">
        <f t="shared" si="4"/>
        <v>224963</v>
      </c>
      <c r="AI73">
        <f t="shared" si="5"/>
        <v>5564.6169458977702</v>
      </c>
      <c r="AJ73">
        <f t="shared" si="6"/>
        <v>7582.1980503460572</v>
      </c>
    </row>
    <row r="74" spans="2:36" x14ac:dyDescent="0.3">
      <c r="B74" t="s">
        <v>12</v>
      </c>
      <c r="C74">
        <v>1972</v>
      </c>
      <c r="D74">
        <v>12934</v>
      </c>
      <c r="E74">
        <v>13410</v>
      </c>
      <c r="F74">
        <v>24780</v>
      </c>
      <c r="G74" t="s">
        <v>13</v>
      </c>
      <c r="H74">
        <v>3899</v>
      </c>
      <c r="I74">
        <v>7099</v>
      </c>
      <c r="J74">
        <v>100874</v>
      </c>
      <c r="K74" t="s">
        <v>14</v>
      </c>
      <c r="L74">
        <v>4832</v>
      </c>
      <c r="M74">
        <v>5322</v>
      </c>
      <c r="N74">
        <v>22543</v>
      </c>
      <c r="O74" t="s">
        <v>15</v>
      </c>
      <c r="P74">
        <v>7292</v>
      </c>
      <c r="Q74">
        <v>7430</v>
      </c>
      <c r="R74">
        <v>9718</v>
      </c>
      <c r="S74" t="s">
        <v>16</v>
      </c>
      <c r="T74" t="s">
        <v>17</v>
      </c>
      <c r="U74">
        <v>6945</v>
      </c>
      <c r="V74">
        <v>8639</v>
      </c>
      <c r="W74">
        <v>55984</v>
      </c>
      <c r="X74" t="s">
        <v>18</v>
      </c>
      <c r="Y74">
        <v>3523</v>
      </c>
      <c r="Z74">
        <v>6623</v>
      </c>
      <c r="AA74">
        <v>13955</v>
      </c>
      <c r="AB74" t="s">
        <v>19</v>
      </c>
      <c r="AC74">
        <v>7375</v>
      </c>
      <c r="AD74">
        <v>7512</v>
      </c>
      <c r="AE74">
        <v>2830</v>
      </c>
      <c r="AG74">
        <f t="shared" si="4"/>
        <v>230684</v>
      </c>
      <c r="AI74">
        <f t="shared" si="5"/>
        <v>5862.7701661146848</v>
      </c>
      <c r="AJ74">
        <f t="shared" si="6"/>
        <v>7967.2262185500513</v>
      </c>
    </row>
    <row r="75" spans="2:36" x14ac:dyDescent="0.3">
      <c r="B75" t="s">
        <v>12</v>
      </c>
      <c r="C75">
        <v>1973</v>
      </c>
      <c r="D75">
        <v>13551</v>
      </c>
      <c r="E75">
        <v>13986</v>
      </c>
      <c r="F75">
        <v>25210</v>
      </c>
      <c r="G75" t="s">
        <v>13</v>
      </c>
      <c r="H75">
        <v>4291</v>
      </c>
      <c r="I75">
        <v>7885</v>
      </c>
      <c r="J75">
        <v>103513</v>
      </c>
      <c r="K75" t="s">
        <v>14</v>
      </c>
      <c r="L75">
        <v>5208</v>
      </c>
      <c r="M75">
        <v>5550</v>
      </c>
      <c r="N75">
        <v>23069</v>
      </c>
      <c r="O75" t="s">
        <v>15</v>
      </c>
      <c r="P75">
        <v>6910</v>
      </c>
      <c r="Q75">
        <v>6899</v>
      </c>
      <c r="R75">
        <v>9897</v>
      </c>
      <c r="S75" t="s">
        <v>16</v>
      </c>
      <c r="T75" t="s">
        <v>17</v>
      </c>
      <c r="U75">
        <v>7472</v>
      </c>
      <c r="V75">
        <v>9046</v>
      </c>
      <c r="W75">
        <v>57557</v>
      </c>
      <c r="X75" t="s">
        <v>18</v>
      </c>
      <c r="Y75">
        <v>3661</v>
      </c>
      <c r="Z75">
        <v>6780</v>
      </c>
      <c r="AA75">
        <v>14350</v>
      </c>
      <c r="AB75" t="s">
        <v>19</v>
      </c>
      <c r="AC75">
        <v>7682</v>
      </c>
      <c r="AD75">
        <v>7750</v>
      </c>
      <c r="AE75">
        <v>2834</v>
      </c>
      <c r="AG75">
        <f t="shared" si="4"/>
        <v>236430</v>
      </c>
      <c r="AI75">
        <f t="shared" si="5"/>
        <v>6254.2767711373344</v>
      </c>
      <c r="AJ75">
        <f t="shared" si="6"/>
        <v>8480.3812544939301</v>
      </c>
    </row>
    <row r="76" spans="2:36" x14ac:dyDescent="0.3">
      <c r="B76" t="s">
        <v>12</v>
      </c>
      <c r="C76">
        <v>1974</v>
      </c>
      <c r="D76">
        <v>14250</v>
      </c>
      <c r="E76">
        <v>14639</v>
      </c>
      <c r="F76">
        <v>25646</v>
      </c>
      <c r="G76" t="s">
        <v>13</v>
      </c>
      <c r="H76">
        <v>4540</v>
      </c>
      <c r="I76">
        <v>8313</v>
      </c>
      <c r="J76">
        <v>106182</v>
      </c>
      <c r="K76" t="s">
        <v>14</v>
      </c>
      <c r="L76">
        <v>5543</v>
      </c>
      <c r="M76">
        <v>5738</v>
      </c>
      <c r="N76">
        <v>23598</v>
      </c>
      <c r="O76" t="s">
        <v>15</v>
      </c>
      <c r="P76">
        <v>6471</v>
      </c>
      <c r="Q76">
        <v>6851</v>
      </c>
      <c r="R76">
        <v>10077</v>
      </c>
      <c r="S76" t="s">
        <v>16</v>
      </c>
      <c r="T76" t="s">
        <v>17</v>
      </c>
      <c r="U76">
        <v>7999</v>
      </c>
      <c r="V76">
        <v>9289</v>
      </c>
      <c r="W76">
        <v>59123</v>
      </c>
      <c r="X76" t="s">
        <v>18</v>
      </c>
      <c r="Y76">
        <v>3752</v>
      </c>
      <c r="Z76">
        <v>6942</v>
      </c>
      <c r="AA76">
        <v>14753</v>
      </c>
      <c r="AB76" t="s">
        <v>19</v>
      </c>
      <c r="AC76">
        <v>7835</v>
      </c>
      <c r="AD76">
        <v>8035</v>
      </c>
      <c r="AE76">
        <v>2838</v>
      </c>
      <c r="AG76">
        <f t="shared" si="4"/>
        <v>242217</v>
      </c>
      <c r="AI76">
        <f t="shared" si="5"/>
        <v>6581.07244330497</v>
      </c>
      <c r="AJ76">
        <f t="shared" si="6"/>
        <v>8822.5756821362666</v>
      </c>
    </row>
    <row r="77" spans="2:36" x14ac:dyDescent="0.3">
      <c r="B77" t="s">
        <v>12</v>
      </c>
      <c r="C77">
        <v>1975</v>
      </c>
      <c r="D77">
        <v>13953</v>
      </c>
      <c r="E77">
        <v>14268</v>
      </c>
      <c r="F77">
        <v>26082</v>
      </c>
      <c r="G77" t="s">
        <v>13</v>
      </c>
      <c r="H77">
        <v>4639</v>
      </c>
      <c r="I77">
        <v>8526</v>
      </c>
      <c r="J77">
        <v>108879</v>
      </c>
      <c r="K77" t="s">
        <v>14</v>
      </c>
      <c r="L77">
        <v>5747</v>
      </c>
      <c r="M77">
        <v>5742</v>
      </c>
      <c r="N77">
        <v>24125</v>
      </c>
      <c r="O77" t="s">
        <v>15</v>
      </c>
      <c r="P77">
        <v>5384</v>
      </c>
      <c r="Q77">
        <v>5870</v>
      </c>
      <c r="R77">
        <v>10252</v>
      </c>
      <c r="S77" t="s">
        <v>16</v>
      </c>
      <c r="T77" t="s">
        <v>17</v>
      </c>
      <c r="U77">
        <v>8504</v>
      </c>
      <c r="V77">
        <v>9539</v>
      </c>
      <c r="W77">
        <v>60678</v>
      </c>
      <c r="X77" t="s">
        <v>18</v>
      </c>
      <c r="Y77">
        <v>3979</v>
      </c>
      <c r="Z77">
        <v>7291</v>
      </c>
      <c r="AA77">
        <v>15161</v>
      </c>
      <c r="AB77" t="s">
        <v>19</v>
      </c>
      <c r="AC77">
        <v>8076</v>
      </c>
      <c r="AD77">
        <v>8415</v>
      </c>
      <c r="AE77">
        <v>2844</v>
      </c>
      <c r="AG77">
        <f t="shared" si="4"/>
        <v>248021</v>
      </c>
      <c r="AI77">
        <f t="shared" si="5"/>
        <v>6701.6681853552727</v>
      </c>
      <c r="AJ77">
        <f t="shared" si="6"/>
        <v>8920.3086553154772</v>
      </c>
    </row>
    <row r="78" spans="2:36" x14ac:dyDescent="0.3">
      <c r="B78" t="s">
        <v>12</v>
      </c>
      <c r="C78">
        <v>1976</v>
      </c>
      <c r="D78">
        <v>13746</v>
      </c>
      <c r="E78">
        <v>13991</v>
      </c>
      <c r="F78">
        <v>26531</v>
      </c>
      <c r="G78" t="s">
        <v>13</v>
      </c>
      <c r="H78">
        <v>4904</v>
      </c>
      <c r="I78">
        <v>9171</v>
      </c>
      <c r="J78">
        <v>111603</v>
      </c>
      <c r="K78" t="s">
        <v>14</v>
      </c>
      <c r="L78">
        <v>5986</v>
      </c>
      <c r="M78">
        <v>5889</v>
      </c>
      <c r="N78">
        <v>24638</v>
      </c>
      <c r="O78" t="s">
        <v>15</v>
      </c>
      <c r="P78">
        <v>5518</v>
      </c>
      <c r="Q78">
        <v>5989</v>
      </c>
      <c r="R78">
        <v>10432</v>
      </c>
      <c r="S78" t="s">
        <v>16</v>
      </c>
      <c r="T78" t="s">
        <v>17</v>
      </c>
      <c r="U78">
        <v>8696</v>
      </c>
      <c r="V78">
        <v>9681</v>
      </c>
      <c r="W78">
        <v>62220</v>
      </c>
      <c r="X78" t="s">
        <v>18</v>
      </c>
      <c r="Y78">
        <v>3880</v>
      </c>
      <c r="Z78">
        <v>7197</v>
      </c>
      <c r="AA78">
        <v>15573</v>
      </c>
      <c r="AB78" t="s">
        <v>19</v>
      </c>
      <c r="AC78">
        <v>8126</v>
      </c>
      <c r="AD78">
        <v>8700</v>
      </c>
      <c r="AE78">
        <v>2861</v>
      </c>
      <c r="AG78">
        <f t="shared" si="4"/>
        <v>253858</v>
      </c>
      <c r="AI78">
        <f t="shared" si="5"/>
        <v>6861.2371010564957</v>
      </c>
      <c r="AJ78">
        <f t="shared" si="6"/>
        <v>9224.0471641626427</v>
      </c>
    </row>
    <row r="79" spans="2:36" x14ac:dyDescent="0.3">
      <c r="B79" t="s">
        <v>12</v>
      </c>
      <c r="C79">
        <v>1977</v>
      </c>
      <c r="D79">
        <v>14399</v>
      </c>
      <c r="E79">
        <v>14587</v>
      </c>
      <c r="F79">
        <v>26984</v>
      </c>
      <c r="G79" t="s">
        <v>13</v>
      </c>
      <c r="H79">
        <v>4903</v>
      </c>
      <c r="I79">
        <v>9391</v>
      </c>
      <c r="J79">
        <v>114373</v>
      </c>
      <c r="K79" t="s">
        <v>14</v>
      </c>
      <c r="L79">
        <v>6165</v>
      </c>
      <c r="M79">
        <v>6016</v>
      </c>
      <c r="N79">
        <v>25119</v>
      </c>
      <c r="O79" t="s">
        <v>15</v>
      </c>
      <c r="P79">
        <v>5932</v>
      </c>
      <c r="Q79">
        <v>6486</v>
      </c>
      <c r="R79">
        <v>10600</v>
      </c>
      <c r="S79" t="s">
        <v>16</v>
      </c>
      <c r="T79" t="s">
        <v>17</v>
      </c>
      <c r="U79">
        <v>8791</v>
      </c>
      <c r="V79">
        <v>9737</v>
      </c>
      <c r="W79">
        <v>63760</v>
      </c>
      <c r="X79" t="s">
        <v>18</v>
      </c>
      <c r="Y79">
        <v>3710</v>
      </c>
      <c r="Z79">
        <v>7006</v>
      </c>
      <c r="AA79">
        <v>15990</v>
      </c>
      <c r="AB79" t="s">
        <v>19</v>
      </c>
      <c r="AC79">
        <v>8066</v>
      </c>
      <c r="AD79">
        <v>8795</v>
      </c>
      <c r="AE79">
        <v>2879</v>
      </c>
      <c r="AG79">
        <f t="shared" si="4"/>
        <v>259705</v>
      </c>
      <c r="AI79">
        <f t="shared" si="5"/>
        <v>6969.8709843861307</v>
      </c>
      <c r="AJ79">
        <f t="shared" si="6"/>
        <v>9417.3690148437654</v>
      </c>
    </row>
    <row r="80" spans="2:36" x14ac:dyDescent="0.3">
      <c r="B80" t="s">
        <v>12</v>
      </c>
      <c r="C80">
        <v>1978</v>
      </c>
      <c r="D80">
        <v>13601</v>
      </c>
      <c r="E80">
        <v>13714</v>
      </c>
      <c r="F80">
        <v>27440</v>
      </c>
      <c r="G80" t="s">
        <v>13</v>
      </c>
      <c r="H80">
        <v>4976</v>
      </c>
      <c r="I80">
        <v>9619</v>
      </c>
      <c r="J80">
        <v>117207</v>
      </c>
      <c r="K80" t="s">
        <v>14</v>
      </c>
      <c r="L80">
        <v>6494</v>
      </c>
      <c r="M80">
        <v>6410</v>
      </c>
      <c r="N80">
        <v>25575</v>
      </c>
      <c r="O80" t="s">
        <v>15</v>
      </c>
      <c r="P80">
        <v>6286</v>
      </c>
      <c r="Q80">
        <v>6921</v>
      </c>
      <c r="R80">
        <v>10760</v>
      </c>
      <c r="S80" t="s">
        <v>16</v>
      </c>
      <c r="T80" t="s">
        <v>17</v>
      </c>
      <c r="U80">
        <v>9411</v>
      </c>
      <c r="V80">
        <v>10348</v>
      </c>
      <c r="W80">
        <v>65296</v>
      </c>
      <c r="X80" t="s">
        <v>18</v>
      </c>
      <c r="Y80">
        <v>3591</v>
      </c>
      <c r="Z80">
        <v>6824</v>
      </c>
      <c r="AA80">
        <v>16414</v>
      </c>
      <c r="AB80" t="s">
        <v>19</v>
      </c>
      <c r="AC80">
        <v>8532</v>
      </c>
      <c r="AD80">
        <v>9318</v>
      </c>
      <c r="AE80">
        <v>2897</v>
      </c>
      <c r="AG80">
        <f t="shared" si="4"/>
        <v>265589</v>
      </c>
      <c r="AI80">
        <f t="shared" si="5"/>
        <v>7109.9157570531916</v>
      </c>
      <c r="AJ80">
        <f t="shared" si="6"/>
        <v>9626.9739823561977</v>
      </c>
    </row>
    <row r="81" spans="2:36" x14ac:dyDescent="0.3">
      <c r="B81" t="s">
        <v>12</v>
      </c>
      <c r="C81">
        <v>1979</v>
      </c>
      <c r="D81">
        <v>14400</v>
      </c>
      <c r="E81">
        <v>14451</v>
      </c>
      <c r="F81">
        <v>27902</v>
      </c>
      <c r="G81" t="s">
        <v>13</v>
      </c>
      <c r="H81">
        <v>5184</v>
      </c>
      <c r="I81">
        <v>10022</v>
      </c>
      <c r="J81">
        <v>120101</v>
      </c>
      <c r="K81" t="s">
        <v>14</v>
      </c>
      <c r="L81">
        <v>6607</v>
      </c>
      <c r="M81">
        <v>6625</v>
      </c>
      <c r="N81">
        <v>26072</v>
      </c>
      <c r="O81" t="s">
        <v>15</v>
      </c>
      <c r="P81">
        <v>6712</v>
      </c>
      <c r="Q81">
        <v>7390</v>
      </c>
      <c r="R81">
        <v>10923</v>
      </c>
      <c r="S81" t="s">
        <v>16</v>
      </c>
      <c r="T81" t="s">
        <v>17</v>
      </c>
      <c r="U81">
        <v>10244</v>
      </c>
      <c r="V81">
        <v>11081</v>
      </c>
      <c r="W81">
        <v>66826</v>
      </c>
      <c r="X81" t="s">
        <v>18</v>
      </c>
      <c r="Y81">
        <v>3659</v>
      </c>
      <c r="Z81">
        <v>7046</v>
      </c>
      <c r="AA81">
        <v>16849</v>
      </c>
      <c r="AB81" t="s">
        <v>19</v>
      </c>
      <c r="AC81">
        <v>9217</v>
      </c>
      <c r="AD81">
        <v>9794</v>
      </c>
      <c r="AE81">
        <v>2914</v>
      </c>
      <c r="AG81">
        <f t="shared" si="4"/>
        <v>271587</v>
      </c>
      <c r="AI81">
        <f t="shared" si="5"/>
        <v>7522.5973150408527</v>
      </c>
      <c r="AJ81">
        <f t="shared" si="6"/>
        <v>10118.557478818942</v>
      </c>
    </row>
    <row r="82" spans="2:36" x14ac:dyDescent="0.3">
      <c r="B82" t="s">
        <v>12</v>
      </c>
      <c r="C82">
        <v>1980</v>
      </c>
      <c r="D82">
        <v>14431</v>
      </c>
      <c r="E82">
        <v>14414</v>
      </c>
      <c r="F82">
        <v>28370</v>
      </c>
      <c r="G82" t="s">
        <v>13</v>
      </c>
      <c r="H82">
        <v>5052</v>
      </c>
      <c r="I82">
        <v>10687</v>
      </c>
      <c r="J82">
        <v>123020</v>
      </c>
      <c r="K82" t="s">
        <v>14</v>
      </c>
      <c r="L82">
        <v>6825</v>
      </c>
      <c r="M82">
        <v>6752</v>
      </c>
      <c r="N82">
        <v>26631</v>
      </c>
      <c r="O82" t="s">
        <v>15</v>
      </c>
      <c r="P82">
        <v>7041</v>
      </c>
      <c r="Q82">
        <v>7869</v>
      </c>
      <c r="R82">
        <v>11094</v>
      </c>
      <c r="S82" t="s">
        <v>16</v>
      </c>
      <c r="T82" t="s">
        <v>17</v>
      </c>
      <c r="U82">
        <v>11236</v>
      </c>
      <c r="V82">
        <v>11823</v>
      </c>
      <c r="W82">
        <v>68347</v>
      </c>
      <c r="X82" t="s">
        <v>18</v>
      </c>
      <c r="Y82">
        <v>3900</v>
      </c>
      <c r="Z82">
        <v>7184</v>
      </c>
      <c r="AA82">
        <v>17295</v>
      </c>
      <c r="AB82" t="s">
        <v>19</v>
      </c>
      <c r="AC82">
        <v>9825</v>
      </c>
      <c r="AD82">
        <v>10364</v>
      </c>
      <c r="AE82">
        <v>2930</v>
      </c>
      <c r="AG82">
        <f t="shared" si="4"/>
        <v>277687</v>
      </c>
      <c r="AI82">
        <f t="shared" si="5"/>
        <v>7760.3869860670466</v>
      </c>
      <c r="AJ82">
        <f t="shared" si="6"/>
        <v>10635.829185377781</v>
      </c>
    </row>
    <row r="83" spans="2:36" x14ac:dyDescent="0.3">
      <c r="B83" t="s">
        <v>12</v>
      </c>
      <c r="C83">
        <v>1981</v>
      </c>
      <c r="D83">
        <v>13441</v>
      </c>
      <c r="E83">
        <v>13361</v>
      </c>
      <c r="F83">
        <v>28848</v>
      </c>
      <c r="G83" t="s">
        <v>13</v>
      </c>
      <c r="H83">
        <v>5133</v>
      </c>
      <c r="I83">
        <v>9986</v>
      </c>
      <c r="J83">
        <v>125992</v>
      </c>
      <c r="K83" t="s">
        <v>14</v>
      </c>
      <c r="L83">
        <v>6708</v>
      </c>
      <c r="M83">
        <v>6748</v>
      </c>
      <c r="N83">
        <v>27215</v>
      </c>
      <c r="O83" t="s">
        <v>15</v>
      </c>
      <c r="P83">
        <v>7282</v>
      </c>
      <c r="Q83">
        <v>8221</v>
      </c>
      <c r="R83">
        <v>11282</v>
      </c>
      <c r="S83" t="s">
        <v>16</v>
      </c>
      <c r="T83" t="s">
        <v>17</v>
      </c>
      <c r="U83">
        <v>11812</v>
      </c>
      <c r="V83">
        <v>12547</v>
      </c>
      <c r="W83">
        <v>69969</v>
      </c>
      <c r="X83" t="s">
        <v>18</v>
      </c>
      <c r="Y83">
        <v>4076</v>
      </c>
      <c r="Z83">
        <v>7318</v>
      </c>
      <c r="AA83">
        <v>17755</v>
      </c>
      <c r="AB83" t="s">
        <v>19</v>
      </c>
      <c r="AC83">
        <v>9834</v>
      </c>
      <c r="AD83">
        <v>10459</v>
      </c>
      <c r="AE83">
        <v>2848</v>
      </c>
      <c r="AG83">
        <f t="shared" si="4"/>
        <v>283909</v>
      </c>
      <c r="AI83">
        <f t="shared" si="5"/>
        <v>7840.635865717536</v>
      </c>
      <c r="AJ83">
        <f t="shared" si="6"/>
        <v>10417.45681538803</v>
      </c>
    </row>
    <row r="84" spans="2:36" x14ac:dyDescent="0.3">
      <c r="B84" t="s">
        <v>12</v>
      </c>
      <c r="C84">
        <v>1982</v>
      </c>
      <c r="D84">
        <v>12865</v>
      </c>
      <c r="E84">
        <v>12727</v>
      </c>
      <c r="F84">
        <v>29330</v>
      </c>
      <c r="G84" t="s">
        <v>13</v>
      </c>
      <c r="H84">
        <v>5162</v>
      </c>
      <c r="I84">
        <v>9829</v>
      </c>
      <c r="J84">
        <v>129028</v>
      </c>
      <c r="K84" t="s">
        <v>14</v>
      </c>
      <c r="L84">
        <v>6621</v>
      </c>
      <c r="M84">
        <v>6665</v>
      </c>
      <c r="N84">
        <v>27826</v>
      </c>
      <c r="O84" t="s">
        <v>15</v>
      </c>
      <c r="P84">
        <v>6251</v>
      </c>
      <c r="Q84">
        <v>6990</v>
      </c>
      <c r="R84">
        <v>11487</v>
      </c>
      <c r="S84" t="s">
        <v>16</v>
      </c>
      <c r="T84" t="s">
        <v>17</v>
      </c>
      <c r="U84">
        <v>11364</v>
      </c>
      <c r="V84">
        <v>12193</v>
      </c>
      <c r="W84">
        <v>71641</v>
      </c>
      <c r="X84" t="s">
        <v>18</v>
      </c>
      <c r="Y84">
        <v>4035</v>
      </c>
      <c r="Z84">
        <v>7158</v>
      </c>
      <c r="AA84">
        <v>18173</v>
      </c>
      <c r="AB84" t="s">
        <v>19</v>
      </c>
      <c r="AC84">
        <v>8819</v>
      </c>
      <c r="AD84">
        <v>9414</v>
      </c>
      <c r="AE84">
        <v>2968</v>
      </c>
      <c r="AG84">
        <f t="shared" si="4"/>
        <v>290453</v>
      </c>
      <c r="AI84">
        <f t="shared" si="5"/>
        <v>7619.2889727425782</v>
      </c>
      <c r="AJ84">
        <f t="shared" si="6"/>
        <v>10117.972067770001</v>
      </c>
    </row>
    <row r="85" spans="2:36" x14ac:dyDescent="0.3">
      <c r="B85" t="s">
        <v>12</v>
      </c>
      <c r="C85">
        <v>1983</v>
      </c>
      <c r="D85">
        <v>13179</v>
      </c>
      <c r="E85">
        <v>12976</v>
      </c>
      <c r="F85">
        <v>29784</v>
      </c>
      <c r="G85" t="s">
        <v>13</v>
      </c>
      <c r="H85">
        <v>4987</v>
      </c>
      <c r="I85">
        <v>9332</v>
      </c>
      <c r="J85">
        <v>131960</v>
      </c>
      <c r="K85" t="s">
        <v>14</v>
      </c>
      <c r="L85">
        <v>6447</v>
      </c>
      <c r="M85">
        <v>6622</v>
      </c>
      <c r="N85">
        <v>28455</v>
      </c>
      <c r="O85" t="s">
        <v>15</v>
      </c>
      <c r="P85">
        <v>5957</v>
      </c>
      <c r="Q85">
        <v>6687</v>
      </c>
      <c r="R85">
        <v>11687</v>
      </c>
      <c r="S85" t="s">
        <v>16</v>
      </c>
      <c r="T85" t="s">
        <v>17</v>
      </c>
      <c r="U85">
        <v>10412</v>
      </c>
      <c r="V85">
        <v>11498</v>
      </c>
      <c r="W85">
        <v>73363</v>
      </c>
      <c r="X85" t="s">
        <v>18</v>
      </c>
      <c r="Y85">
        <v>3521</v>
      </c>
      <c r="Z85">
        <v>6057</v>
      </c>
      <c r="AA85">
        <v>18591</v>
      </c>
      <c r="AB85" t="s">
        <v>19</v>
      </c>
      <c r="AC85">
        <v>7808</v>
      </c>
      <c r="AD85">
        <v>8795</v>
      </c>
      <c r="AE85">
        <v>2989</v>
      </c>
      <c r="AG85">
        <f t="shared" si="4"/>
        <v>296829</v>
      </c>
      <c r="AI85">
        <f t="shared" si="5"/>
        <v>7264.5505627819384</v>
      </c>
      <c r="AJ85">
        <f t="shared" si="6"/>
        <v>9658.5225803408703</v>
      </c>
    </row>
    <row r="86" spans="2:36" x14ac:dyDescent="0.3">
      <c r="B86" t="s">
        <v>12</v>
      </c>
      <c r="C86">
        <v>1984</v>
      </c>
      <c r="D86">
        <v>13313</v>
      </c>
      <c r="E86">
        <v>13044</v>
      </c>
      <c r="F86">
        <v>30231</v>
      </c>
      <c r="G86" t="s">
        <v>13</v>
      </c>
      <c r="H86">
        <v>5041</v>
      </c>
      <c r="I86">
        <v>9636</v>
      </c>
      <c r="J86">
        <v>134699</v>
      </c>
      <c r="K86" t="s">
        <v>14</v>
      </c>
      <c r="L86">
        <v>6421</v>
      </c>
      <c r="M86">
        <v>6707</v>
      </c>
      <c r="N86">
        <v>29096</v>
      </c>
      <c r="O86" t="s">
        <v>15</v>
      </c>
      <c r="P86">
        <v>6069</v>
      </c>
      <c r="Q86">
        <v>6970</v>
      </c>
      <c r="R86">
        <v>11879</v>
      </c>
      <c r="S86" t="s">
        <v>16</v>
      </c>
      <c r="T86" t="s">
        <v>17</v>
      </c>
      <c r="U86">
        <v>10433</v>
      </c>
      <c r="V86">
        <v>11643</v>
      </c>
      <c r="W86">
        <v>75080</v>
      </c>
      <c r="X86" t="s">
        <v>18</v>
      </c>
      <c r="Y86">
        <v>3610</v>
      </c>
      <c r="Z86">
        <v>6195</v>
      </c>
      <c r="AA86">
        <v>19011</v>
      </c>
      <c r="AB86" t="s">
        <v>19</v>
      </c>
      <c r="AC86">
        <v>7684</v>
      </c>
      <c r="AD86">
        <v>8653</v>
      </c>
      <c r="AE86">
        <v>3008</v>
      </c>
      <c r="AG86">
        <f t="shared" si="4"/>
        <v>303004</v>
      </c>
      <c r="AI86">
        <f t="shared" si="5"/>
        <v>7311.6356582751387</v>
      </c>
      <c r="AJ86">
        <f t="shared" si="6"/>
        <v>9861.8963413024248</v>
      </c>
    </row>
    <row r="87" spans="2:36" x14ac:dyDescent="0.3">
      <c r="B87" t="s">
        <v>12</v>
      </c>
      <c r="C87">
        <v>1985</v>
      </c>
      <c r="D87">
        <v>12313</v>
      </c>
      <c r="E87">
        <v>12006</v>
      </c>
      <c r="F87">
        <v>30672</v>
      </c>
      <c r="G87" t="s">
        <v>13</v>
      </c>
      <c r="H87">
        <v>5207</v>
      </c>
      <c r="I87">
        <v>10185</v>
      </c>
      <c r="J87">
        <v>137382</v>
      </c>
      <c r="K87" t="s">
        <v>14</v>
      </c>
      <c r="L87">
        <v>6331</v>
      </c>
      <c r="M87">
        <v>6775</v>
      </c>
      <c r="N87">
        <v>29748</v>
      </c>
      <c r="O87" t="s">
        <v>15</v>
      </c>
      <c r="P87">
        <v>6006</v>
      </c>
      <c r="Q87">
        <v>6998</v>
      </c>
      <c r="R87">
        <v>12068</v>
      </c>
      <c r="S87" t="s">
        <v>16</v>
      </c>
      <c r="T87" t="s">
        <v>17</v>
      </c>
      <c r="U87">
        <v>10293</v>
      </c>
      <c r="V87">
        <v>11652</v>
      </c>
      <c r="W87">
        <v>76767</v>
      </c>
      <c r="X87" t="s">
        <v>18</v>
      </c>
      <c r="Y87">
        <v>3566</v>
      </c>
      <c r="Z87">
        <v>6178</v>
      </c>
      <c r="AA87">
        <v>19432</v>
      </c>
      <c r="AB87" t="s">
        <v>19</v>
      </c>
      <c r="AC87">
        <v>7631</v>
      </c>
      <c r="AD87">
        <v>8748</v>
      </c>
      <c r="AE87">
        <v>3012</v>
      </c>
      <c r="AG87">
        <f t="shared" si="4"/>
        <v>309081</v>
      </c>
      <c r="AI87">
        <f t="shared" si="5"/>
        <v>7235.2206088371659</v>
      </c>
      <c r="AJ87">
        <f t="shared" si="6"/>
        <v>10011.509028377675</v>
      </c>
    </row>
    <row r="88" spans="2:36" x14ac:dyDescent="0.3">
      <c r="B88" t="s">
        <v>12</v>
      </c>
      <c r="C88">
        <v>1986</v>
      </c>
      <c r="D88">
        <v>13077</v>
      </c>
      <c r="E88">
        <v>12689</v>
      </c>
      <c r="F88">
        <v>31145</v>
      </c>
      <c r="G88" t="s">
        <v>13</v>
      </c>
      <c r="H88">
        <v>5835</v>
      </c>
      <c r="I88">
        <v>10729</v>
      </c>
      <c r="J88">
        <v>140196</v>
      </c>
      <c r="K88" t="s">
        <v>14</v>
      </c>
      <c r="L88">
        <v>6592</v>
      </c>
      <c r="M88">
        <v>7035</v>
      </c>
      <c r="N88">
        <v>30400</v>
      </c>
      <c r="O88" t="s">
        <v>15</v>
      </c>
      <c r="P88">
        <v>6179</v>
      </c>
      <c r="Q88">
        <v>7260</v>
      </c>
      <c r="R88">
        <v>12261</v>
      </c>
      <c r="S88" t="s">
        <v>16</v>
      </c>
      <c r="T88" t="s">
        <v>17</v>
      </c>
      <c r="U88">
        <v>9431</v>
      </c>
      <c r="V88">
        <v>11054</v>
      </c>
      <c r="W88">
        <v>78442</v>
      </c>
      <c r="X88" t="s">
        <v>18</v>
      </c>
      <c r="Y88">
        <v>4047</v>
      </c>
      <c r="Z88">
        <v>6650</v>
      </c>
      <c r="AA88">
        <v>19855</v>
      </c>
      <c r="AB88" t="s">
        <v>19</v>
      </c>
      <c r="AC88">
        <v>8612</v>
      </c>
      <c r="AD88">
        <v>9461</v>
      </c>
      <c r="AE88">
        <v>3031</v>
      </c>
      <c r="AG88">
        <f t="shared" si="4"/>
        <v>315330</v>
      </c>
      <c r="AI88">
        <f t="shared" si="5"/>
        <v>7445.3017568896075</v>
      </c>
      <c r="AJ88">
        <f t="shared" si="6"/>
        <v>10243.397577141408</v>
      </c>
    </row>
    <row r="89" spans="2:36" x14ac:dyDescent="0.3">
      <c r="B89" t="s">
        <v>12</v>
      </c>
      <c r="C89">
        <v>1987</v>
      </c>
      <c r="D89">
        <v>13276</v>
      </c>
      <c r="E89">
        <v>12819</v>
      </c>
      <c r="F89">
        <v>31625</v>
      </c>
      <c r="G89" t="s">
        <v>13</v>
      </c>
      <c r="H89">
        <v>5880</v>
      </c>
      <c r="I89">
        <v>10885</v>
      </c>
      <c r="J89">
        <v>143027</v>
      </c>
      <c r="K89" t="s">
        <v>14</v>
      </c>
      <c r="L89">
        <v>6501</v>
      </c>
      <c r="M89">
        <v>7260</v>
      </c>
      <c r="N89">
        <v>31042</v>
      </c>
      <c r="O89" t="s">
        <v>15</v>
      </c>
      <c r="P89">
        <v>6507</v>
      </c>
      <c r="Q89">
        <v>7605</v>
      </c>
      <c r="R89">
        <v>12465</v>
      </c>
      <c r="S89" t="s">
        <v>16</v>
      </c>
      <c r="T89" t="s">
        <v>17</v>
      </c>
      <c r="U89">
        <v>9333</v>
      </c>
      <c r="V89">
        <v>11022</v>
      </c>
      <c r="W89">
        <v>80122</v>
      </c>
      <c r="X89" t="s">
        <v>18</v>
      </c>
      <c r="Y89">
        <v>4380</v>
      </c>
      <c r="Z89">
        <v>7065</v>
      </c>
      <c r="AA89">
        <v>20280</v>
      </c>
      <c r="AB89" t="s">
        <v>19</v>
      </c>
      <c r="AC89">
        <v>9475</v>
      </c>
      <c r="AD89">
        <v>10127</v>
      </c>
      <c r="AE89">
        <v>3049</v>
      </c>
      <c r="AG89">
        <f t="shared" si="4"/>
        <v>321610</v>
      </c>
      <c r="AI89">
        <f t="shared" si="5"/>
        <v>7491.248275862069</v>
      </c>
      <c r="AJ89">
        <f t="shared" si="6"/>
        <v>10384.226616087808</v>
      </c>
    </row>
    <row r="90" spans="2:36" x14ac:dyDescent="0.3">
      <c r="B90" t="s">
        <v>12</v>
      </c>
      <c r="C90">
        <v>1988</v>
      </c>
      <c r="D90">
        <v>12897</v>
      </c>
      <c r="E90">
        <v>12391</v>
      </c>
      <c r="F90">
        <v>32099</v>
      </c>
      <c r="G90" t="s">
        <v>13</v>
      </c>
      <c r="H90">
        <v>5792</v>
      </c>
      <c r="I90">
        <v>10662</v>
      </c>
      <c r="J90">
        <v>145873</v>
      </c>
      <c r="K90" t="s">
        <v>14</v>
      </c>
      <c r="L90">
        <v>6587</v>
      </c>
      <c r="M90">
        <v>7406</v>
      </c>
      <c r="N90">
        <v>31673</v>
      </c>
      <c r="O90" t="s">
        <v>15</v>
      </c>
      <c r="P90">
        <v>7025</v>
      </c>
      <c r="Q90">
        <v>8022</v>
      </c>
      <c r="R90">
        <v>12679</v>
      </c>
      <c r="S90" t="s">
        <v>16</v>
      </c>
      <c r="T90" t="s">
        <v>17</v>
      </c>
      <c r="U90">
        <v>9168</v>
      </c>
      <c r="V90">
        <v>10946</v>
      </c>
      <c r="W90">
        <v>81782</v>
      </c>
      <c r="X90" t="s">
        <v>18</v>
      </c>
      <c r="Y90">
        <v>4136</v>
      </c>
      <c r="Z90">
        <v>6348</v>
      </c>
      <c r="AA90">
        <v>20710</v>
      </c>
      <c r="AB90" t="s">
        <v>19</v>
      </c>
      <c r="AC90">
        <v>9373</v>
      </c>
      <c r="AD90">
        <v>10079</v>
      </c>
      <c r="AE90">
        <v>3068</v>
      </c>
      <c r="AG90">
        <f t="shared" si="4"/>
        <v>327884</v>
      </c>
      <c r="AI90">
        <f t="shared" si="5"/>
        <v>7382.999917653804</v>
      </c>
      <c r="AJ90">
        <f t="shared" si="6"/>
        <v>10207.552167839845</v>
      </c>
    </row>
    <row r="91" spans="2:36" x14ac:dyDescent="0.3">
      <c r="B91" t="s">
        <v>12</v>
      </c>
      <c r="C91">
        <v>1989</v>
      </c>
      <c r="D91">
        <v>11979</v>
      </c>
      <c r="E91">
        <v>11453</v>
      </c>
      <c r="F91">
        <v>32572</v>
      </c>
      <c r="G91" t="s">
        <v>13</v>
      </c>
      <c r="H91">
        <v>5832</v>
      </c>
      <c r="I91">
        <v>10797</v>
      </c>
      <c r="J91">
        <v>148659</v>
      </c>
      <c r="K91" t="s">
        <v>14</v>
      </c>
      <c r="L91">
        <v>6593</v>
      </c>
      <c r="M91">
        <v>7496</v>
      </c>
      <c r="N91">
        <v>32307</v>
      </c>
      <c r="O91" t="s">
        <v>15</v>
      </c>
      <c r="P91">
        <v>7570</v>
      </c>
      <c r="Q91">
        <v>8725</v>
      </c>
      <c r="R91">
        <v>12902</v>
      </c>
      <c r="S91" t="s">
        <v>16</v>
      </c>
      <c r="T91" t="s">
        <v>17</v>
      </c>
      <c r="U91">
        <v>9299</v>
      </c>
      <c r="V91">
        <v>11183</v>
      </c>
      <c r="W91">
        <v>83367</v>
      </c>
      <c r="X91" t="s">
        <v>18</v>
      </c>
      <c r="Y91">
        <v>3379</v>
      </c>
      <c r="Z91">
        <v>5455</v>
      </c>
      <c r="AA91">
        <v>21151</v>
      </c>
      <c r="AB91" t="s">
        <v>19</v>
      </c>
      <c r="AC91">
        <v>9362</v>
      </c>
      <c r="AD91">
        <v>10127</v>
      </c>
      <c r="AE91">
        <v>3088</v>
      </c>
      <c r="AG91">
        <f t="shared" si="4"/>
        <v>334046</v>
      </c>
      <c r="AI91">
        <f t="shared" si="5"/>
        <v>7314.6700903468382</v>
      </c>
      <c r="AJ91">
        <f t="shared" si="6"/>
        <v>10213.580174586734</v>
      </c>
    </row>
    <row r="92" spans="2:36" x14ac:dyDescent="0.3">
      <c r="B92" t="s">
        <v>12</v>
      </c>
      <c r="C92">
        <v>1990</v>
      </c>
      <c r="D92">
        <v>11878</v>
      </c>
      <c r="E92">
        <v>11300</v>
      </c>
      <c r="F92">
        <v>33036</v>
      </c>
      <c r="G92" t="s">
        <v>13</v>
      </c>
      <c r="H92">
        <v>5647</v>
      </c>
      <c r="I92">
        <v>10161</v>
      </c>
      <c r="J92">
        <v>151170</v>
      </c>
      <c r="K92" t="s">
        <v>14</v>
      </c>
      <c r="L92">
        <v>6760</v>
      </c>
      <c r="M92">
        <v>7654</v>
      </c>
      <c r="N92">
        <v>32957</v>
      </c>
      <c r="O92" t="s">
        <v>15</v>
      </c>
      <c r="P92">
        <v>7605</v>
      </c>
      <c r="Q92">
        <v>8898</v>
      </c>
      <c r="R92">
        <v>13129</v>
      </c>
      <c r="S92" t="s">
        <v>16</v>
      </c>
      <c r="T92" t="s">
        <v>17</v>
      </c>
      <c r="U92">
        <v>9766</v>
      </c>
      <c r="V92">
        <v>11549</v>
      </c>
      <c r="W92">
        <v>84914</v>
      </c>
      <c r="X92" t="s">
        <v>18</v>
      </c>
      <c r="Y92">
        <v>3361</v>
      </c>
      <c r="Z92">
        <v>5070</v>
      </c>
      <c r="AA92">
        <v>21600</v>
      </c>
      <c r="AB92" t="s">
        <v>19</v>
      </c>
      <c r="AC92">
        <v>9204</v>
      </c>
      <c r="AD92">
        <v>10127</v>
      </c>
      <c r="AE92">
        <v>3110</v>
      </c>
      <c r="AG92">
        <f t="shared" si="4"/>
        <v>339916</v>
      </c>
      <c r="AI92">
        <f t="shared" si="5"/>
        <v>7352.363898727921</v>
      </c>
      <c r="AJ92">
        <f t="shared" si="6"/>
        <v>10002.761405759069</v>
      </c>
    </row>
    <row r="93" spans="2:36" x14ac:dyDescent="0.3">
      <c r="B93" t="s">
        <v>12</v>
      </c>
      <c r="C93">
        <v>1991</v>
      </c>
      <c r="D93">
        <v>13006</v>
      </c>
      <c r="E93">
        <v>12311</v>
      </c>
      <c r="F93">
        <v>33505</v>
      </c>
      <c r="G93" t="s">
        <v>13</v>
      </c>
      <c r="H93">
        <v>5901</v>
      </c>
      <c r="I93">
        <v>10094</v>
      </c>
      <c r="J93">
        <v>153735</v>
      </c>
      <c r="K93" t="s">
        <v>14</v>
      </c>
      <c r="L93">
        <v>6620</v>
      </c>
      <c r="M93">
        <v>7676</v>
      </c>
      <c r="N93">
        <v>33642</v>
      </c>
      <c r="O93" t="s">
        <v>15</v>
      </c>
      <c r="P93">
        <v>8009</v>
      </c>
      <c r="Q93">
        <v>9433</v>
      </c>
      <c r="R93">
        <v>13371</v>
      </c>
      <c r="S93" t="s">
        <v>16</v>
      </c>
      <c r="T93" t="s">
        <v>17</v>
      </c>
      <c r="U93">
        <v>9946</v>
      </c>
      <c r="V93">
        <v>11818</v>
      </c>
      <c r="W93">
        <v>86441</v>
      </c>
      <c r="X93" t="s">
        <v>18</v>
      </c>
      <c r="Y93">
        <v>3434</v>
      </c>
      <c r="Z93">
        <v>5074</v>
      </c>
      <c r="AA93">
        <v>22061</v>
      </c>
      <c r="AB93" t="s">
        <v>19</v>
      </c>
      <c r="AC93">
        <v>9647</v>
      </c>
      <c r="AD93">
        <v>10412</v>
      </c>
      <c r="AE93">
        <v>3124</v>
      </c>
      <c r="AG93">
        <f t="shared" si="4"/>
        <v>345879</v>
      </c>
      <c r="AI93">
        <f t="shared" si="5"/>
        <v>7628.076674212658</v>
      </c>
      <c r="AJ93">
        <f t="shared" si="6"/>
        <v>10161.559736208326</v>
      </c>
    </row>
    <row r="94" spans="2:36" x14ac:dyDescent="0.3">
      <c r="B94" t="s">
        <v>12</v>
      </c>
      <c r="C94">
        <v>1992</v>
      </c>
      <c r="D94">
        <v>14222</v>
      </c>
      <c r="E94">
        <v>13394</v>
      </c>
      <c r="F94">
        <v>33967</v>
      </c>
      <c r="G94" t="s">
        <v>13</v>
      </c>
      <c r="H94">
        <v>5999</v>
      </c>
      <c r="I94">
        <v>9876</v>
      </c>
      <c r="J94">
        <v>156281</v>
      </c>
      <c r="K94" t="s">
        <v>14</v>
      </c>
      <c r="L94">
        <v>6875</v>
      </c>
      <c r="M94">
        <v>7853</v>
      </c>
      <c r="N94">
        <v>34314</v>
      </c>
      <c r="O94" t="s">
        <v>15</v>
      </c>
      <c r="P94">
        <v>8925</v>
      </c>
      <c r="Q94">
        <v>10402</v>
      </c>
      <c r="R94">
        <v>13613</v>
      </c>
      <c r="S94" t="s">
        <v>16</v>
      </c>
      <c r="T94" t="s">
        <v>17</v>
      </c>
      <c r="U94">
        <v>10169</v>
      </c>
      <c r="V94">
        <v>12017</v>
      </c>
      <c r="W94">
        <v>87906</v>
      </c>
      <c r="X94" t="s">
        <v>18</v>
      </c>
      <c r="Y94">
        <v>3460</v>
      </c>
      <c r="Z94">
        <v>4942</v>
      </c>
      <c r="AA94">
        <v>22528</v>
      </c>
      <c r="AB94" t="s">
        <v>19</v>
      </c>
      <c r="AC94">
        <v>10697</v>
      </c>
      <c r="AD94">
        <v>11173</v>
      </c>
      <c r="AE94">
        <v>3137</v>
      </c>
      <c r="AG94">
        <f t="shared" si="4"/>
        <v>351746</v>
      </c>
      <c r="AI94">
        <f t="shared" si="5"/>
        <v>7913.1892075531778</v>
      </c>
      <c r="AJ94">
        <f t="shared" si="6"/>
        <v>10269.356015420219</v>
      </c>
    </row>
    <row r="95" spans="2:36" x14ac:dyDescent="0.3">
      <c r="B95" t="s">
        <v>12</v>
      </c>
      <c r="C95">
        <v>1993</v>
      </c>
      <c r="D95">
        <v>14993</v>
      </c>
      <c r="E95">
        <v>14049</v>
      </c>
      <c r="F95">
        <v>34408</v>
      </c>
      <c r="G95" t="s">
        <v>13</v>
      </c>
      <c r="H95">
        <v>6359</v>
      </c>
      <c r="I95">
        <v>10197</v>
      </c>
      <c r="J95">
        <v>158813</v>
      </c>
      <c r="K95" t="s">
        <v>14</v>
      </c>
      <c r="L95">
        <v>7170</v>
      </c>
      <c r="M95">
        <v>8146</v>
      </c>
      <c r="N95">
        <v>34969</v>
      </c>
      <c r="O95" t="s">
        <v>15</v>
      </c>
      <c r="P95">
        <v>9285</v>
      </c>
      <c r="Q95">
        <v>10935</v>
      </c>
      <c r="R95">
        <v>13855</v>
      </c>
      <c r="S95" t="s">
        <v>16</v>
      </c>
      <c r="T95" t="s">
        <v>17</v>
      </c>
      <c r="U95">
        <v>10050</v>
      </c>
      <c r="V95">
        <v>12030</v>
      </c>
      <c r="W95">
        <v>89338</v>
      </c>
      <c r="X95" t="s">
        <v>18</v>
      </c>
      <c r="Y95">
        <v>3612</v>
      </c>
      <c r="Z95">
        <v>5094</v>
      </c>
      <c r="AA95">
        <v>23000</v>
      </c>
      <c r="AB95" t="s">
        <v>19</v>
      </c>
      <c r="AC95">
        <v>11003</v>
      </c>
      <c r="AD95">
        <v>11410</v>
      </c>
      <c r="AE95">
        <v>3149</v>
      </c>
      <c r="AG95">
        <f t="shared" si="4"/>
        <v>357532</v>
      </c>
      <c r="AI95">
        <f t="shared" si="5"/>
        <v>8169.0974877773178</v>
      </c>
      <c r="AJ95">
        <f t="shared" si="6"/>
        <v>10536.131820368526</v>
      </c>
    </row>
    <row r="96" spans="2:36" x14ac:dyDescent="0.3">
      <c r="B96" t="s">
        <v>12</v>
      </c>
      <c r="C96">
        <v>1994</v>
      </c>
      <c r="D96">
        <v>15748</v>
      </c>
      <c r="E96">
        <v>14682</v>
      </c>
      <c r="F96">
        <v>34847</v>
      </c>
      <c r="G96" t="s">
        <v>13</v>
      </c>
      <c r="H96">
        <v>7051</v>
      </c>
      <c r="I96">
        <v>10625</v>
      </c>
      <c r="J96">
        <v>161327</v>
      </c>
      <c r="K96" t="s">
        <v>14</v>
      </c>
      <c r="L96">
        <v>7401</v>
      </c>
      <c r="M96">
        <v>8413</v>
      </c>
      <c r="N96">
        <v>35601</v>
      </c>
      <c r="O96" t="s">
        <v>15</v>
      </c>
      <c r="P96">
        <v>9910</v>
      </c>
      <c r="Q96">
        <v>11362</v>
      </c>
      <c r="R96">
        <v>14098</v>
      </c>
      <c r="S96" t="s">
        <v>16</v>
      </c>
      <c r="T96" t="s">
        <v>17</v>
      </c>
      <c r="U96">
        <v>10221</v>
      </c>
      <c r="V96">
        <v>12348</v>
      </c>
      <c r="W96">
        <v>90756</v>
      </c>
      <c r="X96" t="s">
        <v>18</v>
      </c>
      <c r="Y96">
        <v>4129</v>
      </c>
      <c r="Z96">
        <v>5609</v>
      </c>
      <c r="AA96">
        <v>23462</v>
      </c>
      <c r="AB96" t="s">
        <v>19</v>
      </c>
      <c r="AC96">
        <v>11875</v>
      </c>
      <c r="AD96">
        <v>12171</v>
      </c>
      <c r="AE96">
        <v>3162</v>
      </c>
      <c r="AG96">
        <f t="shared" si="4"/>
        <v>363253</v>
      </c>
      <c r="AI96">
        <f t="shared" si="5"/>
        <v>8675.8315499114942</v>
      </c>
      <c r="AJ96">
        <f t="shared" si="6"/>
        <v>10945.962912900926</v>
      </c>
    </row>
    <row r="97" spans="2:36" x14ac:dyDescent="0.3">
      <c r="B97" t="s">
        <v>12</v>
      </c>
      <c r="C97">
        <v>1995</v>
      </c>
      <c r="D97">
        <v>15192</v>
      </c>
      <c r="E97">
        <v>14091</v>
      </c>
      <c r="F97">
        <v>35274</v>
      </c>
      <c r="G97" t="s">
        <v>13</v>
      </c>
      <c r="H97">
        <v>8073</v>
      </c>
      <c r="I97">
        <v>10905</v>
      </c>
      <c r="J97">
        <v>163819</v>
      </c>
      <c r="K97" t="s">
        <v>14</v>
      </c>
      <c r="L97">
        <v>7597</v>
      </c>
      <c r="M97">
        <v>8703</v>
      </c>
      <c r="N97">
        <v>36207</v>
      </c>
      <c r="O97" t="s">
        <v>15</v>
      </c>
      <c r="P97">
        <v>11129</v>
      </c>
      <c r="Q97">
        <v>12357</v>
      </c>
      <c r="R97">
        <v>14340</v>
      </c>
      <c r="S97" t="s">
        <v>16</v>
      </c>
      <c r="T97" t="s">
        <v>17</v>
      </c>
      <c r="U97">
        <v>9100</v>
      </c>
      <c r="V97">
        <v>11360</v>
      </c>
      <c r="W97">
        <v>92155</v>
      </c>
      <c r="X97" t="s">
        <v>18</v>
      </c>
      <c r="Y97">
        <v>4541</v>
      </c>
      <c r="Z97">
        <v>5914</v>
      </c>
      <c r="AA97">
        <v>23902</v>
      </c>
      <c r="AB97" t="s">
        <v>19</v>
      </c>
      <c r="AC97">
        <v>11733</v>
      </c>
      <c r="AD97">
        <v>11933</v>
      </c>
      <c r="AE97">
        <v>3175</v>
      </c>
      <c r="AG97">
        <f t="shared" si="4"/>
        <v>368872</v>
      </c>
      <c r="AI97">
        <f t="shared" si="5"/>
        <v>8885.0592915699763</v>
      </c>
      <c r="AJ97">
        <f t="shared" si="6"/>
        <v>10849.090017675508</v>
      </c>
    </row>
    <row r="98" spans="2:36" x14ac:dyDescent="0.3">
      <c r="B98" t="s">
        <v>12</v>
      </c>
      <c r="C98">
        <v>1996</v>
      </c>
      <c r="D98">
        <v>15929</v>
      </c>
      <c r="E98">
        <v>14700</v>
      </c>
      <c r="F98">
        <v>35683</v>
      </c>
      <c r="G98" t="s">
        <v>13</v>
      </c>
      <c r="H98">
        <v>9500</v>
      </c>
      <c r="I98">
        <v>10979</v>
      </c>
      <c r="J98">
        <v>166306</v>
      </c>
      <c r="K98" t="s">
        <v>14</v>
      </c>
      <c r="L98">
        <v>7464</v>
      </c>
      <c r="M98">
        <v>8740</v>
      </c>
      <c r="N98">
        <v>36796</v>
      </c>
      <c r="O98" t="s">
        <v>15</v>
      </c>
      <c r="P98">
        <v>11357</v>
      </c>
      <c r="Q98">
        <v>13089</v>
      </c>
      <c r="R98">
        <v>14541</v>
      </c>
      <c r="S98" t="s">
        <v>16</v>
      </c>
      <c r="T98" t="s">
        <v>17</v>
      </c>
      <c r="U98">
        <v>9145</v>
      </c>
      <c r="V98">
        <v>11766</v>
      </c>
      <c r="W98">
        <v>93508</v>
      </c>
      <c r="X98" t="s">
        <v>18</v>
      </c>
      <c r="Y98">
        <v>4687</v>
      </c>
      <c r="Z98">
        <v>5973</v>
      </c>
      <c r="AA98">
        <v>24326</v>
      </c>
      <c r="AB98" t="s">
        <v>19</v>
      </c>
      <c r="AC98">
        <v>12300</v>
      </c>
      <c r="AD98">
        <v>12504</v>
      </c>
      <c r="AE98">
        <v>3190</v>
      </c>
      <c r="AG98">
        <f t="shared" ref="AG98:AG118" si="7">+F98+J98+N98+R98+W98+AA98+AE98</f>
        <v>374350</v>
      </c>
      <c r="AI98">
        <f t="shared" si="5"/>
        <v>9607.2461867236543</v>
      </c>
      <c r="AJ98">
        <f t="shared" si="6"/>
        <v>11079.844928542807</v>
      </c>
    </row>
    <row r="99" spans="2:36" x14ac:dyDescent="0.3">
      <c r="B99" t="s">
        <v>12</v>
      </c>
      <c r="C99">
        <v>1997</v>
      </c>
      <c r="D99">
        <v>16353</v>
      </c>
      <c r="E99">
        <v>15708</v>
      </c>
      <c r="F99">
        <v>36103</v>
      </c>
      <c r="G99" t="s">
        <v>13</v>
      </c>
      <c r="H99">
        <v>9121</v>
      </c>
      <c r="I99">
        <v>11184</v>
      </c>
      <c r="J99">
        <v>168806</v>
      </c>
      <c r="K99" t="s">
        <v>14</v>
      </c>
      <c r="L99">
        <v>7504</v>
      </c>
      <c r="M99">
        <v>8922</v>
      </c>
      <c r="N99">
        <v>37279</v>
      </c>
      <c r="O99" t="s">
        <v>15</v>
      </c>
      <c r="P99">
        <v>11459</v>
      </c>
      <c r="Q99">
        <v>13765</v>
      </c>
      <c r="R99">
        <v>14740</v>
      </c>
      <c r="S99" t="s">
        <v>16</v>
      </c>
      <c r="T99" t="s">
        <v>17</v>
      </c>
      <c r="U99">
        <v>9674</v>
      </c>
      <c r="V99">
        <v>12391</v>
      </c>
      <c r="W99">
        <v>94803</v>
      </c>
      <c r="X99" t="s">
        <v>18</v>
      </c>
      <c r="Y99">
        <v>4927</v>
      </c>
      <c r="Z99">
        <v>6256</v>
      </c>
      <c r="AA99">
        <v>24732</v>
      </c>
      <c r="AB99" t="s">
        <v>19</v>
      </c>
      <c r="AC99">
        <v>12393</v>
      </c>
      <c r="AD99">
        <v>13074</v>
      </c>
      <c r="AE99">
        <v>3207</v>
      </c>
      <c r="AG99">
        <f t="shared" si="7"/>
        <v>379670</v>
      </c>
      <c r="AI99">
        <f t="shared" si="5"/>
        <v>9633.2138383332895</v>
      </c>
      <c r="AJ99">
        <f t="shared" si="6"/>
        <v>11488.627621355388</v>
      </c>
    </row>
    <row r="100" spans="2:36" x14ac:dyDescent="0.3">
      <c r="B100" t="s">
        <v>12</v>
      </c>
      <c r="C100">
        <v>1998</v>
      </c>
      <c r="D100">
        <v>16217</v>
      </c>
      <c r="E100">
        <v>16127</v>
      </c>
      <c r="F100">
        <v>36518</v>
      </c>
      <c r="G100" t="s">
        <v>13</v>
      </c>
      <c r="H100">
        <v>8661</v>
      </c>
      <c r="I100">
        <v>11057</v>
      </c>
      <c r="J100">
        <v>171317</v>
      </c>
      <c r="K100" t="s">
        <v>14</v>
      </c>
      <c r="L100">
        <v>7216</v>
      </c>
      <c r="M100">
        <v>8836</v>
      </c>
      <c r="N100">
        <v>37858</v>
      </c>
      <c r="O100" t="s">
        <v>15</v>
      </c>
      <c r="P100">
        <v>11220</v>
      </c>
      <c r="Q100">
        <v>14019</v>
      </c>
      <c r="R100">
        <v>14940</v>
      </c>
      <c r="S100" t="s">
        <v>16</v>
      </c>
      <c r="T100" t="s">
        <v>17</v>
      </c>
      <c r="U100">
        <v>10217</v>
      </c>
      <c r="V100">
        <v>12824</v>
      </c>
      <c r="W100">
        <v>96051</v>
      </c>
      <c r="X100" t="s">
        <v>18</v>
      </c>
      <c r="Y100">
        <v>4758</v>
      </c>
      <c r="Z100">
        <v>6135</v>
      </c>
      <c r="AA100">
        <v>25120</v>
      </c>
      <c r="AB100" t="s">
        <v>19</v>
      </c>
      <c r="AC100">
        <v>12576</v>
      </c>
      <c r="AD100">
        <v>13597</v>
      </c>
      <c r="AE100">
        <v>3222</v>
      </c>
      <c r="AG100">
        <f t="shared" si="7"/>
        <v>385026</v>
      </c>
      <c r="AI100">
        <f t="shared" si="5"/>
        <v>9501.1582854144908</v>
      </c>
      <c r="AJ100">
        <f t="shared" si="6"/>
        <v>11575.357926477693</v>
      </c>
    </row>
    <row r="101" spans="2:36" x14ac:dyDescent="0.3">
      <c r="B101" t="s">
        <v>12</v>
      </c>
      <c r="C101">
        <v>1999</v>
      </c>
      <c r="D101">
        <v>15150</v>
      </c>
      <c r="E101">
        <v>15409</v>
      </c>
      <c r="F101">
        <v>36924</v>
      </c>
      <c r="G101" t="s">
        <v>13</v>
      </c>
      <c r="H101">
        <v>8279</v>
      </c>
      <c r="I101">
        <v>10948</v>
      </c>
      <c r="J101">
        <v>173839</v>
      </c>
      <c r="K101" t="s">
        <v>14</v>
      </c>
      <c r="L101">
        <v>6748</v>
      </c>
      <c r="M101">
        <v>8358</v>
      </c>
      <c r="N101">
        <v>38341</v>
      </c>
      <c r="O101" t="s">
        <v>15</v>
      </c>
      <c r="P101">
        <v>10599</v>
      </c>
      <c r="Q101">
        <v>13729</v>
      </c>
      <c r="R101">
        <v>15139</v>
      </c>
      <c r="S101" t="s">
        <v>16</v>
      </c>
      <c r="T101" t="s">
        <v>17</v>
      </c>
      <c r="U101">
        <v>10391</v>
      </c>
      <c r="V101">
        <v>13142</v>
      </c>
      <c r="W101">
        <v>97242</v>
      </c>
      <c r="X101" t="s">
        <v>18</v>
      </c>
      <c r="Y101">
        <v>4694</v>
      </c>
      <c r="Z101">
        <v>6137</v>
      </c>
      <c r="AA101">
        <v>25486</v>
      </c>
      <c r="AB101" t="s">
        <v>19</v>
      </c>
      <c r="AC101">
        <v>11794</v>
      </c>
      <c r="AD101">
        <v>13217</v>
      </c>
      <c r="AE101">
        <v>3234</v>
      </c>
      <c r="AG101">
        <f t="shared" si="7"/>
        <v>390205</v>
      </c>
      <c r="AI101">
        <f t="shared" si="5"/>
        <v>9190.0660217065397</v>
      </c>
      <c r="AJ101">
        <f t="shared" si="6"/>
        <v>11474.877105623968</v>
      </c>
    </row>
    <row r="102" spans="2:36" x14ac:dyDescent="0.3">
      <c r="B102" t="s">
        <v>12</v>
      </c>
      <c r="C102">
        <v>2000</v>
      </c>
      <c r="D102">
        <v>14918</v>
      </c>
      <c r="E102">
        <v>15119</v>
      </c>
      <c r="F102">
        <v>37336</v>
      </c>
      <c r="G102" t="s">
        <v>13</v>
      </c>
      <c r="H102">
        <v>8316</v>
      </c>
      <c r="I102">
        <v>11263</v>
      </c>
      <c r="J102">
        <v>176369</v>
      </c>
      <c r="K102" t="s">
        <v>14</v>
      </c>
      <c r="L102">
        <v>6860</v>
      </c>
      <c r="M102">
        <v>8475</v>
      </c>
      <c r="N102">
        <v>38917</v>
      </c>
      <c r="O102" t="s">
        <v>15</v>
      </c>
      <c r="P102">
        <v>10903</v>
      </c>
      <c r="Q102">
        <v>14159</v>
      </c>
      <c r="R102">
        <v>15340</v>
      </c>
      <c r="S102" t="s">
        <v>16</v>
      </c>
      <c r="T102" t="s">
        <v>17</v>
      </c>
      <c r="U102">
        <v>11338</v>
      </c>
      <c r="V102">
        <v>13821</v>
      </c>
      <c r="W102">
        <v>98403</v>
      </c>
      <c r="X102" t="s">
        <v>18</v>
      </c>
      <c r="Y102">
        <v>4777</v>
      </c>
      <c r="Z102">
        <v>6217</v>
      </c>
      <c r="AA102">
        <v>25839</v>
      </c>
      <c r="AB102" t="s">
        <v>19</v>
      </c>
      <c r="AC102">
        <v>11208</v>
      </c>
      <c r="AD102">
        <v>12932</v>
      </c>
      <c r="AE102">
        <v>3246</v>
      </c>
      <c r="AG102">
        <f t="shared" si="7"/>
        <v>395450</v>
      </c>
      <c r="AI102">
        <f t="shared" si="5"/>
        <v>9440.8723656593756</v>
      </c>
      <c r="AJ102">
        <f t="shared" si="6"/>
        <v>11785.54523707169</v>
      </c>
    </row>
    <row r="103" spans="2:36" x14ac:dyDescent="0.3">
      <c r="B103" t="s">
        <v>12</v>
      </c>
      <c r="C103">
        <v>2001</v>
      </c>
      <c r="D103">
        <v>13913</v>
      </c>
      <c r="E103">
        <v>14298</v>
      </c>
      <c r="F103">
        <v>37740</v>
      </c>
      <c r="G103" t="s">
        <v>13</v>
      </c>
      <c r="H103">
        <v>8188</v>
      </c>
      <c r="I103">
        <v>11260</v>
      </c>
      <c r="J103">
        <v>178873</v>
      </c>
      <c r="K103" t="s">
        <v>14</v>
      </c>
      <c r="L103">
        <v>6813</v>
      </c>
      <c r="M103">
        <v>8508</v>
      </c>
      <c r="N103">
        <v>39417</v>
      </c>
      <c r="O103" t="s">
        <v>15</v>
      </c>
      <c r="P103">
        <v>10750</v>
      </c>
      <c r="Q103">
        <v>14473</v>
      </c>
      <c r="R103">
        <v>15513</v>
      </c>
      <c r="S103" t="s">
        <v>16</v>
      </c>
      <c r="T103" t="s">
        <v>17</v>
      </c>
      <c r="U103">
        <v>11300</v>
      </c>
      <c r="V103">
        <v>13655</v>
      </c>
      <c r="W103">
        <v>99599</v>
      </c>
      <c r="X103" t="s">
        <v>18</v>
      </c>
      <c r="Y103">
        <v>4756</v>
      </c>
      <c r="Z103">
        <v>6172</v>
      </c>
      <c r="AA103">
        <v>26185</v>
      </c>
      <c r="AB103" t="s">
        <v>19</v>
      </c>
      <c r="AC103">
        <v>10641</v>
      </c>
      <c r="AD103">
        <v>12361</v>
      </c>
      <c r="AE103">
        <v>3257</v>
      </c>
      <c r="AG103">
        <f t="shared" si="7"/>
        <v>400584</v>
      </c>
      <c r="AI103">
        <f t="shared" si="5"/>
        <v>9260.6389970642867</v>
      </c>
      <c r="AJ103">
        <f t="shared" si="6"/>
        <v>11671.694144049687</v>
      </c>
    </row>
    <row r="104" spans="2:36" x14ac:dyDescent="0.3">
      <c r="B104" t="s">
        <v>12</v>
      </c>
      <c r="C104">
        <v>2002</v>
      </c>
      <c r="D104">
        <v>11871</v>
      </c>
      <c r="E104">
        <v>12609</v>
      </c>
      <c r="F104">
        <v>38132</v>
      </c>
      <c r="G104" t="s">
        <v>13</v>
      </c>
      <c r="H104">
        <v>8190</v>
      </c>
      <c r="I104">
        <v>11448</v>
      </c>
      <c r="J104">
        <v>181316</v>
      </c>
      <c r="K104" t="s">
        <v>14</v>
      </c>
      <c r="L104">
        <v>6846</v>
      </c>
      <c r="M104">
        <v>8612</v>
      </c>
      <c r="N104">
        <v>39914</v>
      </c>
      <c r="O104" t="s">
        <v>15</v>
      </c>
      <c r="P104">
        <v>10736</v>
      </c>
      <c r="Q104">
        <v>14626</v>
      </c>
      <c r="R104">
        <v>15682</v>
      </c>
      <c r="S104" t="s">
        <v>16</v>
      </c>
      <c r="T104" t="s">
        <v>17</v>
      </c>
      <c r="U104">
        <v>11311</v>
      </c>
      <c r="V104">
        <v>13628</v>
      </c>
      <c r="W104">
        <v>100863</v>
      </c>
      <c r="X104" t="s">
        <v>18</v>
      </c>
      <c r="Y104">
        <v>5009</v>
      </c>
      <c r="Z104">
        <v>6426</v>
      </c>
      <c r="AA104">
        <v>26523</v>
      </c>
      <c r="AB104" t="s">
        <v>19</v>
      </c>
      <c r="AC104">
        <v>9739</v>
      </c>
      <c r="AD104">
        <v>11315</v>
      </c>
      <c r="AE104">
        <v>3268</v>
      </c>
      <c r="AG104">
        <f t="shared" si="7"/>
        <v>405698</v>
      </c>
      <c r="AI104">
        <f t="shared" si="5"/>
        <v>9082.614062677163</v>
      </c>
      <c r="AJ104">
        <f t="shared" si="6"/>
        <v>11613.543665485164</v>
      </c>
    </row>
    <row r="105" spans="2:36" x14ac:dyDescent="0.3">
      <c r="B105" t="s">
        <v>12</v>
      </c>
      <c r="C105">
        <v>2003</v>
      </c>
      <c r="D105">
        <v>12636</v>
      </c>
      <c r="E105">
        <v>13582</v>
      </c>
      <c r="F105">
        <v>38530</v>
      </c>
      <c r="G105" t="s">
        <v>13</v>
      </c>
      <c r="H105">
        <v>8038</v>
      </c>
      <c r="I105">
        <v>11428</v>
      </c>
      <c r="J105">
        <v>183692</v>
      </c>
      <c r="K105" t="s">
        <v>14</v>
      </c>
      <c r="L105">
        <v>6982</v>
      </c>
      <c r="M105">
        <v>8838</v>
      </c>
      <c r="N105">
        <v>40417</v>
      </c>
      <c r="O105" t="s">
        <v>15</v>
      </c>
      <c r="P105">
        <v>11140</v>
      </c>
      <c r="Q105">
        <v>15006</v>
      </c>
      <c r="R105">
        <v>15852</v>
      </c>
      <c r="S105" t="s">
        <v>16</v>
      </c>
      <c r="T105" t="s">
        <v>17</v>
      </c>
      <c r="U105">
        <v>11480</v>
      </c>
      <c r="V105">
        <v>13674</v>
      </c>
      <c r="W105">
        <v>102132</v>
      </c>
      <c r="X105" t="s">
        <v>18</v>
      </c>
      <c r="Y105">
        <v>5257</v>
      </c>
      <c r="Z105">
        <v>6611</v>
      </c>
      <c r="AA105">
        <v>26853</v>
      </c>
      <c r="AB105" t="s">
        <v>19</v>
      </c>
      <c r="AC105">
        <v>9585</v>
      </c>
      <c r="AD105">
        <v>11363</v>
      </c>
      <c r="AE105">
        <v>3277</v>
      </c>
      <c r="AG105">
        <f t="shared" si="7"/>
        <v>410753</v>
      </c>
      <c r="AI105">
        <f t="shared" si="5"/>
        <v>9171.4869422743104</v>
      </c>
      <c r="AJ105">
        <f t="shared" si="6"/>
        <v>11756.315586252565</v>
      </c>
    </row>
    <row r="106" spans="2:36" x14ac:dyDescent="0.3">
      <c r="B106" t="s">
        <v>12</v>
      </c>
      <c r="C106">
        <v>2004</v>
      </c>
      <c r="D106">
        <v>13664</v>
      </c>
      <c r="E106">
        <v>14650</v>
      </c>
      <c r="F106">
        <v>38946</v>
      </c>
      <c r="G106" t="s">
        <v>13</v>
      </c>
      <c r="H106">
        <v>8365</v>
      </c>
      <c r="I106">
        <v>11937</v>
      </c>
      <c r="J106">
        <v>185994</v>
      </c>
      <c r="K106" t="s">
        <v>14</v>
      </c>
      <c r="L106">
        <v>7240</v>
      </c>
      <c r="M106">
        <v>9196</v>
      </c>
      <c r="N106">
        <v>40918</v>
      </c>
      <c r="O106" t="s">
        <v>15</v>
      </c>
      <c r="P106">
        <v>12119</v>
      </c>
      <c r="Q106">
        <v>15744</v>
      </c>
      <c r="R106">
        <v>16016</v>
      </c>
      <c r="S106" t="s">
        <v>16</v>
      </c>
      <c r="T106" t="s">
        <v>17</v>
      </c>
      <c r="U106">
        <v>12193</v>
      </c>
      <c r="V106">
        <v>14084</v>
      </c>
      <c r="W106">
        <v>103334</v>
      </c>
      <c r="X106" t="s">
        <v>18</v>
      </c>
      <c r="Y106">
        <v>5616</v>
      </c>
      <c r="Z106">
        <v>6857</v>
      </c>
      <c r="AA106">
        <v>27174</v>
      </c>
      <c r="AB106" t="s">
        <v>19</v>
      </c>
      <c r="AC106">
        <v>9849</v>
      </c>
      <c r="AD106">
        <v>11886</v>
      </c>
      <c r="AE106">
        <v>3285</v>
      </c>
      <c r="AG106">
        <f t="shared" si="7"/>
        <v>415667</v>
      </c>
      <c r="AI106">
        <f t="shared" si="5"/>
        <v>9679.0382421505674</v>
      </c>
      <c r="AJ106">
        <f t="shared" si="6"/>
        <v>12269.294396716603</v>
      </c>
    </row>
    <row r="107" spans="2:36" x14ac:dyDescent="0.3">
      <c r="B107" t="s">
        <v>12</v>
      </c>
      <c r="C107">
        <v>2005</v>
      </c>
      <c r="D107">
        <v>14832</v>
      </c>
      <c r="E107">
        <v>15776</v>
      </c>
      <c r="F107">
        <v>39368</v>
      </c>
      <c r="G107" t="s">
        <v>13</v>
      </c>
      <c r="H107">
        <v>8639</v>
      </c>
      <c r="I107">
        <v>12174</v>
      </c>
      <c r="J107">
        <v>188212</v>
      </c>
      <c r="K107" t="s">
        <v>14</v>
      </c>
      <c r="L107">
        <v>7688</v>
      </c>
      <c r="M107">
        <v>9511</v>
      </c>
      <c r="N107">
        <v>41421</v>
      </c>
      <c r="O107" t="s">
        <v>15</v>
      </c>
      <c r="P107">
        <v>13309</v>
      </c>
      <c r="Q107">
        <v>16480</v>
      </c>
      <c r="R107">
        <v>16179</v>
      </c>
      <c r="S107" t="s">
        <v>16</v>
      </c>
      <c r="T107" t="s">
        <v>17</v>
      </c>
      <c r="U107">
        <v>13018</v>
      </c>
      <c r="V107">
        <v>14354</v>
      </c>
      <c r="W107">
        <v>104503</v>
      </c>
      <c r="X107" t="s">
        <v>18</v>
      </c>
      <c r="Y107">
        <v>6181</v>
      </c>
      <c r="Z107">
        <v>7205</v>
      </c>
      <c r="AA107">
        <v>27487</v>
      </c>
      <c r="AB107" t="s">
        <v>19</v>
      </c>
      <c r="AC107">
        <v>10343</v>
      </c>
      <c r="AD107">
        <v>12694</v>
      </c>
      <c r="AE107">
        <v>3291</v>
      </c>
      <c r="AG107">
        <f t="shared" si="7"/>
        <v>420461</v>
      </c>
      <c r="AI107">
        <f t="shared" si="5"/>
        <v>10245.888719762355</v>
      </c>
      <c r="AJ107">
        <f t="shared" si="6"/>
        <v>12635.66266074618</v>
      </c>
    </row>
    <row r="108" spans="2:36" x14ac:dyDescent="0.3">
      <c r="B108" t="s">
        <v>12</v>
      </c>
      <c r="C108">
        <v>2006</v>
      </c>
      <c r="D108">
        <v>15871</v>
      </c>
      <c r="E108">
        <v>16876</v>
      </c>
      <c r="F108">
        <v>39762</v>
      </c>
      <c r="G108" t="s">
        <v>13</v>
      </c>
      <c r="H108">
        <v>9324</v>
      </c>
      <c r="I108">
        <v>12515</v>
      </c>
      <c r="J108">
        <v>190348</v>
      </c>
      <c r="K108" t="s">
        <v>14</v>
      </c>
      <c r="L108">
        <v>8325</v>
      </c>
      <c r="M108">
        <v>10028</v>
      </c>
      <c r="N108">
        <v>41920</v>
      </c>
      <c r="O108" t="s">
        <v>15</v>
      </c>
      <c r="P108">
        <v>15487</v>
      </c>
      <c r="Q108">
        <v>17346</v>
      </c>
      <c r="R108">
        <v>16346</v>
      </c>
      <c r="S108" t="s">
        <v>16</v>
      </c>
      <c r="T108" t="s">
        <v>17</v>
      </c>
      <c r="U108">
        <v>13713</v>
      </c>
      <c r="V108">
        <v>14894</v>
      </c>
      <c r="W108">
        <v>105730</v>
      </c>
      <c r="X108" t="s">
        <v>18</v>
      </c>
      <c r="Y108">
        <v>6936</v>
      </c>
      <c r="Z108">
        <v>7662</v>
      </c>
      <c r="AA108">
        <v>27794</v>
      </c>
      <c r="AB108" t="s">
        <v>19</v>
      </c>
      <c r="AC108">
        <v>10890</v>
      </c>
      <c r="AD108">
        <v>13169</v>
      </c>
      <c r="AE108">
        <v>3298</v>
      </c>
      <c r="AG108">
        <f t="shared" si="7"/>
        <v>425198</v>
      </c>
      <c r="AI108">
        <f t="shared" si="5"/>
        <v>11022.092883785906</v>
      </c>
      <c r="AJ108">
        <f t="shared" si="6"/>
        <v>13142.751889707853</v>
      </c>
    </row>
    <row r="109" spans="2:36" x14ac:dyDescent="0.3">
      <c r="B109" t="s">
        <v>12</v>
      </c>
      <c r="C109">
        <v>2007</v>
      </c>
      <c r="D109">
        <v>17303</v>
      </c>
      <c r="E109">
        <v>18226</v>
      </c>
      <c r="F109">
        <v>40135</v>
      </c>
      <c r="G109" t="s">
        <v>13</v>
      </c>
      <c r="H109">
        <v>10264</v>
      </c>
      <c r="I109">
        <v>13132</v>
      </c>
      <c r="J109">
        <v>192408</v>
      </c>
      <c r="K109" t="s">
        <v>14</v>
      </c>
      <c r="L109">
        <v>9060</v>
      </c>
      <c r="M109">
        <v>10592</v>
      </c>
      <c r="N109">
        <v>42424</v>
      </c>
      <c r="O109" t="s">
        <v>15</v>
      </c>
      <c r="P109">
        <v>16392</v>
      </c>
      <c r="Q109">
        <v>18012</v>
      </c>
      <c r="R109">
        <v>16520</v>
      </c>
      <c r="S109" t="s">
        <v>16</v>
      </c>
      <c r="T109" t="s">
        <v>17</v>
      </c>
      <c r="U109">
        <v>14180</v>
      </c>
      <c r="V109">
        <v>15181</v>
      </c>
      <c r="W109">
        <v>107074</v>
      </c>
      <c r="X109" t="s">
        <v>18</v>
      </c>
      <c r="Y109">
        <v>7607</v>
      </c>
      <c r="Z109">
        <v>8225</v>
      </c>
      <c r="AA109">
        <v>28095</v>
      </c>
      <c r="AB109" t="s">
        <v>19</v>
      </c>
      <c r="AC109">
        <v>11896</v>
      </c>
      <c r="AD109">
        <v>13930</v>
      </c>
      <c r="AE109">
        <v>3305</v>
      </c>
      <c r="AG109">
        <f t="shared" si="7"/>
        <v>429961</v>
      </c>
      <c r="AI109">
        <f t="shared" si="5"/>
        <v>11851.849730556958</v>
      </c>
      <c r="AJ109">
        <f t="shared" si="6"/>
        <v>13740.143950265257</v>
      </c>
    </row>
    <row r="110" spans="2:36" x14ac:dyDescent="0.3">
      <c r="B110" t="s">
        <v>12</v>
      </c>
      <c r="C110">
        <v>2008</v>
      </c>
      <c r="D110">
        <v>18283</v>
      </c>
      <c r="E110">
        <v>18779</v>
      </c>
      <c r="F110">
        <v>40532</v>
      </c>
      <c r="G110" t="s">
        <v>13</v>
      </c>
      <c r="H110">
        <v>11352</v>
      </c>
      <c r="I110">
        <v>13660</v>
      </c>
      <c r="J110">
        <v>194394</v>
      </c>
      <c r="K110" t="s">
        <v>14</v>
      </c>
      <c r="L110">
        <v>9764</v>
      </c>
      <c r="M110">
        <v>10839</v>
      </c>
      <c r="N110">
        <v>42930</v>
      </c>
      <c r="O110" t="s">
        <v>15</v>
      </c>
      <c r="P110">
        <v>15817</v>
      </c>
      <c r="Q110">
        <v>18440</v>
      </c>
      <c r="R110">
        <v>16702</v>
      </c>
      <c r="S110" t="s">
        <v>16</v>
      </c>
      <c r="T110" t="s">
        <v>17</v>
      </c>
      <c r="U110">
        <v>14442</v>
      </c>
      <c r="V110">
        <v>15182</v>
      </c>
      <c r="W110">
        <v>108549</v>
      </c>
      <c r="X110" t="s">
        <v>18</v>
      </c>
      <c r="Y110">
        <v>8272</v>
      </c>
      <c r="Z110">
        <v>8883</v>
      </c>
      <c r="AA110">
        <v>28394</v>
      </c>
      <c r="AB110" t="s">
        <v>19</v>
      </c>
      <c r="AC110">
        <v>13194</v>
      </c>
      <c r="AD110">
        <v>14833</v>
      </c>
      <c r="AE110">
        <v>3313</v>
      </c>
      <c r="AG110">
        <f t="shared" si="7"/>
        <v>434814</v>
      </c>
      <c r="AI110">
        <f t="shared" si="5"/>
        <v>12597.11703395015</v>
      </c>
      <c r="AJ110">
        <f t="shared" si="6"/>
        <v>14119.214576807555</v>
      </c>
    </row>
    <row r="111" spans="2:36" x14ac:dyDescent="0.3">
      <c r="B111" t="s">
        <v>12</v>
      </c>
      <c r="C111">
        <v>2009</v>
      </c>
      <c r="D111">
        <v>16893</v>
      </c>
      <c r="E111">
        <v>17490</v>
      </c>
      <c r="F111">
        <v>40944</v>
      </c>
      <c r="G111" t="s">
        <v>13</v>
      </c>
      <c r="H111">
        <v>11700</v>
      </c>
      <c r="I111">
        <v>13510</v>
      </c>
      <c r="J111">
        <v>196305</v>
      </c>
      <c r="K111" t="s">
        <v>14</v>
      </c>
      <c r="L111">
        <v>9843</v>
      </c>
      <c r="M111">
        <v>10889</v>
      </c>
      <c r="N111">
        <v>43440</v>
      </c>
      <c r="O111" t="s">
        <v>15</v>
      </c>
      <c r="P111">
        <v>15941</v>
      </c>
      <c r="Q111">
        <v>17949</v>
      </c>
      <c r="R111">
        <v>16892</v>
      </c>
      <c r="S111" t="s">
        <v>16</v>
      </c>
      <c r="T111" t="s">
        <v>17</v>
      </c>
      <c r="U111">
        <v>13474</v>
      </c>
      <c r="V111">
        <v>14262</v>
      </c>
      <c r="W111">
        <v>110064</v>
      </c>
      <c r="X111" t="s">
        <v>18</v>
      </c>
      <c r="Y111">
        <v>8248</v>
      </c>
      <c r="Z111">
        <v>8883</v>
      </c>
      <c r="AA111">
        <v>28694</v>
      </c>
      <c r="AB111" t="s">
        <v>19</v>
      </c>
      <c r="AC111">
        <v>13816</v>
      </c>
      <c r="AD111">
        <v>15119</v>
      </c>
      <c r="AE111">
        <v>3320</v>
      </c>
      <c r="AG111">
        <f t="shared" si="7"/>
        <v>439659</v>
      </c>
      <c r="AI111">
        <f t="shared" si="5"/>
        <v>12397.859140834147</v>
      </c>
      <c r="AJ111">
        <f t="shared" si="6"/>
        <v>13690.656686204537</v>
      </c>
    </row>
    <row r="112" spans="2:36" x14ac:dyDescent="0.3">
      <c r="B112" t="s">
        <v>12</v>
      </c>
      <c r="C112">
        <v>2010</v>
      </c>
      <c r="D112">
        <v>18660</v>
      </c>
      <c r="E112">
        <v>19068</v>
      </c>
      <c r="F112">
        <v>41359</v>
      </c>
      <c r="G112" t="s">
        <v>13</v>
      </c>
      <c r="H112">
        <v>13418</v>
      </c>
      <c r="I112">
        <v>14392</v>
      </c>
      <c r="J112">
        <v>198142</v>
      </c>
      <c r="K112" t="s">
        <v>14</v>
      </c>
      <c r="L112">
        <v>10618</v>
      </c>
      <c r="M112">
        <v>11189</v>
      </c>
      <c r="N112">
        <v>43952</v>
      </c>
      <c r="O112" t="s">
        <v>15</v>
      </c>
      <c r="P112">
        <v>18075</v>
      </c>
      <c r="Q112">
        <v>18787</v>
      </c>
      <c r="R112">
        <v>17081</v>
      </c>
      <c r="S112" t="s">
        <v>16</v>
      </c>
      <c r="T112" t="s">
        <v>17</v>
      </c>
      <c r="U112">
        <v>14276</v>
      </c>
      <c r="V112">
        <v>14820</v>
      </c>
      <c r="W112">
        <v>111433</v>
      </c>
      <c r="X112" t="s">
        <v>18</v>
      </c>
      <c r="Y112">
        <v>9309</v>
      </c>
      <c r="Z112">
        <v>9533</v>
      </c>
      <c r="AA112">
        <v>28995</v>
      </c>
      <c r="AB112" t="s">
        <v>19</v>
      </c>
      <c r="AC112">
        <v>15854</v>
      </c>
      <c r="AD112">
        <v>16402</v>
      </c>
      <c r="AE112">
        <v>3328</v>
      </c>
      <c r="AG112">
        <f t="shared" si="7"/>
        <v>444290</v>
      </c>
      <c r="AI112">
        <f t="shared" si="5"/>
        <v>13773.309734632785</v>
      </c>
      <c r="AJ112">
        <f t="shared" si="6"/>
        <v>14484.694685903351</v>
      </c>
    </row>
    <row r="113" spans="2:36" x14ac:dyDescent="0.3">
      <c r="B113" t="s">
        <v>12</v>
      </c>
      <c r="C113">
        <v>2011</v>
      </c>
      <c r="D113">
        <v>20003</v>
      </c>
      <c r="E113">
        <v>20003</v>
      </c>
      <c r="F113">
        <v>41792</v>
      </c>
      <c r="G113" t="s">
        <v>13</v>
      </c>
      <c r="H113">
        <v>14831</v>
      </c>
      <c r="I113">
        <v>14831</v>
      </c>
      <c r="J113">
        <v>199924</v>
      </c>
      <c r="K113" t="s">
        <v>14</v>
      </c>
      <c r="L113">
        <v>11788</v>
      </c>
      <c r="M113">
        <v>11788</v>
      </c>
      <c r="N113">
        <v>44469</v>
      </c>
      <c r="O113" t="s">
        <v>15</v>
      </c>
      <c r="P113">
        <v>19705</v>
      </c>
      <c r="Q113">
        <v>19705</v>
      </c>
      <c r="R113">
        <v>17271</v>
      </c>
      <c r="S113" t="s">
        <v>16</v>
      </c>
      <c r="T113" t="s">
        <v>17</v>
      </c>
      <c r="U113">
        <v>15210</v>
      </c>
      <c r="V113">
        <v>15210</v>
      </c>
      <c r="W113">
        <v>112825</v>
      </c>
      <c r="X113" t="s">
        <v>18</v>
      </c>
      <c r="Y113">
        <v>10044</v>
      </c>
      <c r="Z113">
        <v>10044</v>
      </c>
      <c r="AA113">
        <v>29296</v>
      </c>
      <c r="AB113" t="s">
        <v>19</v>
      </c>
      <c r="AC113">
        <v>17211</v>
      </c>
      <c r="AD113">
        <v>17211</v>
      </c>
      <c r="AE113">
        <v>3335</v>
      </c>
      <c r="AG113">
        <f t="shared" si="7"/>
        <v>448912</v>
      </c>
      <c r="AI113">
        <f t="shared" si="5"/>
        <v>14999.108524610614</v>
      </c>
      <c r="AJ113">
        <f t="shared" si="6"/>
        <v>14999.108524610614</v>
      </c>
    </row>
    <row r="114" spans="2:36" x14ac:dyDescent="0.3">
      <c r="B114" t="s">
        <v>12</v>
      </c>
      <c r="C114">
        <v>2012</v>
      </c>
      <c r="D114">
        <v>19841</v>
      </c>
      <c r="E114">
        <v>19599</v>
      </c>
      <c r="F114">
        <v>42217</v>
      </c>
      <c r="G114" t="s">
        <v>13</v>
      </c>
      <c r="H114">
        <v>14702</v>
      </c>
      <c r="I114">
        <v>14985</v>
      </c>
      <c r="J114">
        <v>201670</v>
      </c>
      <c r="K114" t="s">
        <v>14</v>
      </c>
      <c r="L114">
        <v>12078</v>
      </c>
      <c r="M114">
        <v>12123</v>
      </c>
      <c r="N114">
        <v>44988</v>
      </c>
      <c r="O114" t="s">
        <v>15</v>
      </c>
      <c r="P114">
        <v>20687</v>
      </c>
      <c r="Q114">
        <v>20531</v>
      </c>
      <c r="R114">
        <v>17460</v>
      </c>
      <c r="S114" t="s">
        <v>16</v>
      </c>
      <c r="T114" t="s">
        <v>17</v>
      </c>
      <c r="U114">
        <v>15203</v>
      </c>
      <c r="V114">
        <v>15639</v>
      </c>
      <c r="W114">
        <v>114162</v>
      </c>
      <c r="X114" t="s">
        <v>18</v>
      </c>
      <c r="Y114">
        <v>10493</v>
      </c>
      <c r="Z114">
        <v>10533</v>
      </c>
      <c r="AA114">
        <v>29597</v>
      </c>
      <c r="AB114" t="s">
        <v>19</v>
      </c>
      <c r="AC114">
        <v>17950</v>
      </c>
      <c r="AD114">
        <v>17876</v>
      </c>
      <c r="AE114">
        <v>3343</v>
      </c>
      <c r="AG114">
        <f t="shared" si="7"/>
        <v>453437</v>
      </c>
      <c r="AI114">
        <f t="shared" si="5"/>
        <v>15025.930786415753</v>
      </c>
      <c r="AJ114">
        <f t="shared" si="6"/>
        <v>15239.561182700132</v>
      </c>
    </row>
    <row r="115" spans="2:36" x14ac:dyDescent="0.3">
      <c r="B115" t="s">
        <v>12</v>
      </c>
      <c r="C115">
        <v>2013</v>
      </c>
      <c r="D115">
        <v>19876</v>
      </c>
      <c r="E115">
        <v>19873</v>
      </c>
      <c r="F115">
        <v>42636</v>
      </c>
      <c r="G115" t="s">
        <v>13</v>
      </c>
      <c r="H115">
        <v>14943</v>
      </c>
      <c r="I115">
        <v>15306</v>
      </c>
      <c r="J115">
        <v>203378</v>
      </c>
      <c r="K115" t="s">
        <v>14</v>
      </c>
      <c r="L115">
        <v>12293</v>
      </c>
      <c r="M115">
        <v>12568</v>
      </c>
      <c r="N115">
        <v>45508</v>
      </c>
      <c r="O115" t="s">
        <v>15</v>
      </c>
      <c r="P115">
        <v>20781</v>
      </c>
      <c r="Q115">
        <v>21135</v>
      </c>
      <c r="R115">
        <v>17648</v>
      </c>
      <c r="S115" t="s">
        <v>16</v>
      </c>
      <c r="T115" t="s">
        <v>17</v>
      </c>
      <c r="U115">
        <v>15357</v>
      </c>
      <c r="V115">
        <v>15680</v>
      </c>
      <c r="W115">
        <v>115470</v>
      </c>
      <c r="X115" t="s">
        <v>18</v>
      </c>
      <c r="Y115">
        <v>10783</v>
      </c>
      <c r="Z115">
        <v>11034</v>
      </c>
      <c r="AA115">
        <v>29898</v>
      </c>
      <c r="AB115" t="s">
        <v>19</v>
      </c>
      <c r="AC115">
        <v>18778</v>
      </c>
      <c r="AD115">
        <v>18589</v>
      </c>
      <c r="AE115">
        <v>3351</v>
      </c>
      <c r="AG115">
        <f t="shared" si="7"/>
        <v>457889</v>
      </c>
      <c r="AI115">
        <f t="shared" si="5"/>
        <v>15224.806719532464</v>
      </c>
      <c r="AJ115">
        <f t="shared" si="6"/>
        <v>15523.194029557382</v>
      </c>
    </row>
    <row r="116" spans="2:36" x14ac:dyDescent="0.3">
      <c r="B116" t="s">
        <v>12</v>
      </c>
      <c r="C116">
        <v>2014</v>
      </c>
      <c r="D116">
        <v>19000</v>
      </c>
      <c r="E116">
        <v>19183</v>
      </c>
      <c r="F116">
        <v>43058</v>
      </c>
      <c r="G116" t="s">
        <v>13</v>
      </c>
      <c r="H116">
        <v>14825</v>
      </c>
      <c r="I116">
        <v>15258</v>
      </c>
      <c r="J116">
        <v>205045</v>
      </c>
      <c r="K116" t="s">
        <v>14</v>
      </c>
      <c r="L116">
        <v>12619</v>
      </c>
      <c r="M116">
        <v>12972</v>
      </c>
      <c r="N116">
        <v>46031</v>
      </c>
      <c r="O116" t="s">
        <v>15</v>
      </c>
      <c r="P116">
        <v>21090</v>
      </c>
      <c r="Q116">
        <v>21335</v>
      </c>
      <c r="R116">
        <v>17835</v>
      </c>
      <c r="S116" t="s">
        <v>16</v>
      </c>
      <c r="T116" t="s">
        <v>17</v>
      </c>
      <c r="U116">
        <v>15531</v>
      </c>
      <c r="V116">
        <v>15856</v>
      </c>
      <c r="W116">
        <v>116755</v>
      </c>
      <c r="X116" t="s">
        <v>18</v>
      </c>
      <c r="Y116">
        <v>10961</v>
      </c>
      <c r="Z116">
        <v>11186</v>
      </c>
      <c r="AA116">
        <v>30197</v>
      </c>
      <c r="AB116" t="s">
        <v>19</v>
      </c>
      <c r="AC116">
        <v>19582</v>
      </c>
      <c r="AD116">
        <v>19160</v>
      </c>
      <c r="AE116">
        <v>3360</v>
      </c>
      <c r="AG116">
        <f t="shared" si="7"/>
        <v>462281</v>
      </c>
      <c r="AI116">
        <f t="shared" si="5"/>
        <v>15196.398307522913</v>
      </c>
      <c r="AJ116">
        <f t="shared" si="6"/>
        <v>15543.815564559218</v>
      </c>
    </row>
    <row r="117" spans="2:36" x14ac:dyDescent="0.3">
      <c r="B117" t="s">
        <v>12</v>
      </c>
      <c r="C117">
        <v>2015</v>
      </c>
      <c r="D117">
        <v>19316</v>
      </c>
      <c r="E117">
        <v>19502</v>
      </c>
      <c r="F117">
        <v>43475</v>
      </c>
      <c r="G117" t="s">
        <v>13</v>
      </c>
      <c r="H117">
        <v>15377</v>
      </c>
      <c r="I117">
        <v>15826</v>
      </c>
      <c r="J117">
        <v>206667</v>
      </c>
      <c r="K117" t="s">
        <v>14</v>
      </c>
      <c r="L117">
        <v>12858</v>
      </c>
      <c r="M117">
        <v>13218</v>
      </c>
      <c r="N117">
        <v>46553</v>
      </c>
      <c r="O117" t="s">
        <v>15</v>
      </c>
      <c r="P117">
        <v>21340</v>
      </c>
      <c r="Q117">
        <v>21589</v>
      </c>
      <c r="R117">
        <v>18022</v>
      </c>
      <c r="S117" t="s">
        <v>16</v>
      </c>
      <c r="T117" t="s">
        <v>17</v>
      </c>
      <c r="U117">
        <v>15766</v>
      </c>
      <c r="V117">
        <v>16096</v>
      </c>
      <c r="W117">
        <v>118016</v>
      </c>
      <c r="X117" t="s">
        <v>18</v>
      </c>
      <c r="Y117">
        <v>11215</v>
      </c>
      <c r="Z117">
        <v>11445</v>
      </c>
      <c r="AA117">
        <v>30494</v>
      </c>
      <c r="AB117" t="s">
        <v>19</v>
      </c>
      <c r="AC117">
        <v>19668</v>
      </c>
      <c r="AD117">
        <v>19244</v>
      </c>
      <c r="AE117">
        <v>3369</v>
      </c>
      <c r="AG117">
        <f t="shared" si="7"/>
        <v>466596</v>
      </c>
      <c r="AI117">
        <f t="shared" si="5"/>
        <v>15580.376752051025</v>
      </c>
      <c r="AJ117">
        <f t="shared" si="6"/>
        <v>15937.552627969379</v>
      </c>
    </row>
    <row r="118" spans="2:36" x14ac:dyDescent="0.3">
      <c r="B118" t="s">
        <v>12</v>
      </c>
      <c r="C118">
        <v>2016</v>
      </c>
      <c r="D118">
        <v>18695</v>
      </c>
      <c r="E118">
        <v>18875</v>
      </c>
      <c r="F118">
        <v>43887</v>
      </c>
      <c r="G118" t="s">
        <v>13</v>
      </c>
      <c r="H118">
        <v>13479</v>
      </c>
      <c r="I118">
        <v>13873</v>
      </c>
      <c r="J118">
        <v>208249</v>
      </c>
      <c r="K118" t="s">
        <v>14</v>
      </c>
      <c r="L118">
        <v>12963</v>
      </c>
      <c r="M118">
        <v>13326</v>
      </c>
      <c r="N118">
        <v>47079</v>
      </c>
      <c r="O118" t="s">
        <v>15</v>
      </c>
      <c r="P118">
        <v>21446</v>
      </c>
      <c r="Q118">
        <v>21696</v>
      </c>
      <c r="R118">
        <v>18212</v>
      </c>
      <c r="S118" t="s">
        <v>16</v>
      </c>
      <c r="T118" t="s">
        <v>17</v>
      </c>
      <c r="U118">
        <v>15803</v>
      </c>
      <c r="V118">
        <v>16133</v>
      </c>
      <c r="W118">
        <v>119252</v>
      </c>
      <c r="X118" t="s">
        <v>18</v>
      </c>
      <c r="Y118">
        <v>11540</v>
      </c>
      <c r="Z118">
        <v>11776</v>
      </c>
      <c r="AA118">
        <v>30791</v>
      </c>
      <c r="AB118" t="s">
        <v>19</v>
      </c>
      <c r="AC118">
        <v>19896</v>
      </c>
      <c r="AD118">
        <v>19468</v>
      </c>
      <c r="AE118">
        <v>3378</v>
      </c>
      <c r="AG118">
        <f t="shared" si="7"/>
        <v>470848</v>
      </c>
      <c r="AI118">
        <f t="shared" si="5"/>
        <v>14729.576315498845</v>
      </c>
      <c r="AJ118">
        <f t="shared" si="6"/>
        <v>15062.521331724887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DP90"/>
  <sheetViews>
    <sheetView topLeftCell="A28" workbookViewId="0">
      <selection activeCell="F64" sqref="F64"/>
    </sheetView>
  </sheetViews>
  <sheetFormatPr defaultRowHeight="14.4" x14ac:dyDescent="0.3"/>
  <sheetData>
    <row r="3" spans="3:120" x14ac:dyDescent="0.3">
      <c r="D3">
        <v>1900</v>
      </c>
      <c r="E3">
        <v>1901</v>
      </c>
      <c r="F3">
        <v>1902</v>
      </c>
      <c r="G3">
        <v>1903</v>
      </c>
      <c r="H3">
        <v>1904</v>
      </c>
      <c r="I3">
        <v>1905</v>
      </c>
      <c r="J3">
        <v>1906</v>
      </c>
      <c r="K3">
        <v>1907</v>
      </c>
      <c r="L3">
        <v>1908</v>
      </c>
      <c r="M3">
        <v>1909</v>
      </c>
      <c r="N3">
        <v>1910</v>
      </c>
      <c r="O3">
        <v>1911</v>
      </c>
      <c r="P3">
        <v>1912</v>
      </c>
      <c r="Q3">
        <v>1913</v>
      </c>
      <c r="R3">
        <v>1914</v>
      </c>
      <c r="S3">
        <v>1915</v>
      </c>
      <c r="T3">
        <v>1916</v>
      </c>
      <c r="U3">
        <v>1917</v>
      </c>
      <c r="V3">
        <v>1918</v>
      </c>
      <c r="W3">
        <v>1919</v>
      </c>
      <c r="X3">
        <v>1920</v>
      </c>
      <c r="Y3">
        <v>1921</v>
      </c>
      <c r="Z3">
        <v>1922</v>
      </c>
      <c r="AA3">
        <v>1923</v>
      </c>
      <c r="AB3">
        <v>1924</v>
      </c>
      <c r="AC3">
        <v>1925</v>
      </c>
      <c r="AD3">
        <v>1926</v>
      </c>
      <c r="AE3">
        <v>1927</v>
      </c>
      <c r="AF3">
        <v>1928</v>
      </c>
      <c r="AG3">
        <v>1929</v>
      </c>
      <c r="AH3">
        <v>1930</v>
      </c>
      <c r="AI3">
        <v>1931</v>
      </c>
      <c r="AJ3">
        <v>1932</v>
      </c>
      <c r="AK3">
        <v>1933</v>
      </c>
      <c r="AL3">
        <v>1934</v>
      </c>
      <c r="AM3">
        <v>1935</v>
      </c>
      <c r="AN3">
        <v>1936</v>
      </c>
      <c r="AO3">
        <v>1937</v>
      </c>
      <c r="AP3">
        <v>1938</v>
      </c>
      <c r="AQ3">
        <v>1939</v>
      </c>
      <c r="AR3">
        <v>1940</v>
      </c>
      <c r="AS3">
        <v>1941</v>
      </c>
      <c r="AT3">
        <v>1942</v>
      </c>
      <c r="AU3">
        <v>1943</v>
      </c>
      <c r="AV3">
        <v>1944</v>
      </c>
      <c r="AW3">
        <v>1945</v>
      </c>
      <c r="AX3">
        <v>1946</v>
      </c>
      <c r="AY3">
        <v>1947</v>
      </c>
      <c r="AZ3">
        <v>1948</v>
      </c>
      <c r="BA3">
        <v>1949</v>
      </c>
      <c r="BB3">
        <v>1950</v>
      </c>
      <c r="BC3">
        <v>1951</v>
      </c>
      <c r="BD3">
        <v>1952</v>
      </c>
      <c r="BE3">
        <v>1953</v>
      </c>
      <c r="BF3">
        <v>1954</v>
      </c>
      <c r="BG3">
        <v>1955</v>
      </c>
      <c r="BH3">
        <v>1956</v>
      </c>
      <c r="BI3">
        <v>1957</v>
      </c>
      <c r="BJ3">
        <v>1958</v>
      </c>
      <c r="BK3">
        <v>1959</v>
      </c>
      <c r="BL3">
        <v>1960</v>
      </c>
      <c r="BM3">
        <v>1961</v>
      </c>
      <c r="BN3">
        <v>1962</v>
      </c>
      <c r="BO3">
        <v>1963</v>
      </c>
      <c r="BP3">
        <v>1964</v>
      </c>
      <c r="BQ3">
        <v>1965</v>
      </c>
      <c r="BR3">
        <v>1966</v>
      </c>
      <c r="BS3">
        <v>1967</v>
      </c>
      <c r="BT3">
        <v>1968</v>
      </c>
      <c r="BU3">
        <v>1969</v>
      </c>
      <c r="BV3">
        <v>1970</v>
      </c>
      <c r="BW3">
        <v>1971</v>
      </c>
      <c r="BX3">
        <v>1972</v>
      </c>
      <c r="BY3">
        <v>1973</v>
      </c>
      <c r="BZ3">
        <v>1974</v>
      </c>
      <c r="CA3">
        <v>1975</v>
      </c>
      <c r="CB3">
        <v>1976</v>
      </c>
      <c r="CC3">
        <v>1977</v>
      </c>
      <c r="CD3">
        <v>1978</v>
      </c>
      <c r="CE3">
        <v>1979</v>
      </c>
      <c r="CF3">
        <v>1980</v>
      </c>
      <c r="CG3">
        <v>1981</v>
      </c>
      <c r="CH3">
        <v>1982</v>
      </c>
      <c r="CI3">
        <v>1983</v>
      </c>
      <c r="CJ3">
        <v>1984</v>
      </c>
      <c r="CK3">
        <v>1985</v>
      </c>
      <c r="CL3">
        <v>1986</v>
      </c>
      <c r="CM3">
        <v>1987</v>
      </c>
      <c r="CN3">
        <v>1988</v>
      </c>
      <c r="CO3">
        <v>1989</v>
      </c>
      <c r="CP3">
        <v>1990</v>
      </c>
      <c r="CQ3">
        <v>1991</v>
      </c>
      <c r="CR3">
        <v>1992</v>
      </c>
      <c r="CS3">
        <v>1993</v>
      </c>
      <c r="CT3">
        <v>1994</v>
      </c>
      <c r="CU3">
        <v>1995</v>
      </c>
      <c r="CV3">
        <v>1996</v>
      </c>
      <c r="CW3">
        <v>1997</v>
      </c>
      <c r="CX3">
        <v>1998</v>
      </c>
      <c r="CY3">
        <v>1999</v>
      </c>
      <c r="CZ3">
        <v>2000</v>
      </c>
      <c r="DA3">
        <v>2001</v>
      </c>
      <c r="DB3">
        <v>2002</v>
      </c>
      <c r="DC3">
        <v>2003</v>
      </c>
      <c r="DD3">
        <v>2004</v>
      </c>
      <c r="DE3">
        <v>2005</v>
      </c>
      <c r="DF3">
        <v>2006</v>
      </c>
      <c r="DG3">
        <v>2007</v>
      </c>
      <c r="DH3">
        <v>2008</v>
      </c>
      <c r="DI3">
        <v>2009</v>
      </c>
      <c r="DJ3">
        <v>2010</v>
      </c>
      <c r="DK3">
        <v>2011</v>
      </c>
      <c r="DL3">
        <v>2012</v>
      </c>
      <c r="DM3">
        <v>2013</v>
      </c>
      <c r="DN3">
        <v>2014</v>
      </c>
      <c r="DO3">
        <v>2015</v>
      </c>
      <c r="DP3">
        <v>2016</v>
      </c>
    </row>
    <row r="4" spans="3:120" x14ac:dyDescent="0.3">
      <c r="C4" t="s">
        <v>3</v>
      </c>
      <c r="D4">
        <v>6252</v>
      </c>
      <c r="E4">
        <v>6822</v>
      </c>
      <c r="F4">
        <v>6756</v>
      </c>
      <c r="G4">
        <v>6955</v>
      </c>
      <c r="H4">
        <v>6739</v>
      </c>
      <c r="I4">
        <v>7094</v>
      </c>
      <c r="J4">
        <v>7762</v>
      </c>
      <c r="K4">
        <v>7740</v>
      </c>
      <c r="L4">
        <v>6970</v>
      </c>
      <c r="M4">
        <v>7668</v>
      </c>
      <c r="N4">
        <v>7586</v>
      </c>
      <c r="O4">
        <v>7711</v>
      </c>
      <c r="P4">
        <v>7948</v>
      </c>
      <c r="Q4">
        <v>8101</v>
      </c>
      <c r="R4">
        <v>7334</v>
      </c>
      <c r="S4">
        <v>7434</v>
      </c>
      <c r="T4">
        <v>8342</v>
      </c>
      <c r="U4">
        <v>8020</v>
      </c>
      <c r="V4">
        <v>8648</v>
      </c>
      <c r="W4">
        <v>8681</v>
      </c>
      <c r="X4">
        <v>8485</v>
      </c>
      <c r="Y4">
        <v>8134</v>
      </c>
      <c r="Z4">
        <v>8466</v>
      </c>
      <c r="AA4">
        <v>9420</v>
      </c>
      <c r="AB4">
        <v>9525</v>
      </c>
      <c r="AC4">
        <v>9601</v>
      </c>
      <c r="AD4">
        <v>10090</v>
      </c>
      <c r="AE4">
        <v>10050</v>
      </c>
      <c r="AF4">
        <v>10040</v>
      </c>
      <c r="AG4">
        <v>10543</v>
      </c>
      <c r="AH4">
        <v>9490</v>
      </c>
      <c r="AI4">
        <v>8864</v>
      </c>
      <c r="AJ4">
        <v>7525</v>
      </c>
      <c r="AK4">
        <v>7270</v>
      </c>
      <c r="AL4">
        <v>7876</v>
      </c>
      <c r="AM4">
        <v>8850</v>
      </c>
      <c r="AN4">
        <v>9718</v>
      </c>
      <c r="AO4">
        <v>10450</v>
      </c>
      <c r="AP4">
        <v>9797</v>
      </c>
      <c r="AQ4">
        <v>10459</v>
      </c>
      <c r="AR4">
        <v>11307</v>
      </c>
      <c r="AS4">
        <v>12844</v>
      </c>
      <c r="AT4">
        <v>14175</v>
      </c>
      <c r="AU4">
        <v>15392</v>
      </c>
      <c r="AV4">
        <v>16401</v>
      </c>
      <c r="AW4">
        <v>15992</v>
      </c>
      <c r="AX4">
        <v>14471</v>
      </c>
      <c r="AY4">
        <v>14057</v>
      </c>
      <c r="AZ4">
        <v>14559</v>
      </c>
      <c r="BA4">
        <v>14112</v>
      </c>
      <c r="BB4">
        <v>15241</v>
      </c>
      <c r="BC4">
        <v>16126</v>
      </c>
      <c r="BD4">
        <v>16443</v>
      </c>
      <c r="BE4">
        <v>16917</v>
      </c>
      <c r="BF4">
        <v>16513</v>
      </c>
      <c r="BG4">
        <v>17370</v>
      </c>
      <c r="BH4">
        <v>17398</v>
      </c>
      <c r="BI4">
        <v>17407</v>
      </c>
      <c r="BJ4">
        <v>16945</v>
      </c>
      <c r="BK4">
        <v>17901</v>
      </c>
      <c r="BL4">
        <v>18058</v>
      </c>
      <c r="BM4">
        <v>18175</v>
      </c>
      <c r="BN4">
        <v>18977</v>
      </c>
      <c r="BO4">
        <v>19515</v>
      </c>
      <c r="BP4">
        <v>20360</v>
      </c>
      <c r="BQ4">
        <v>21390</v>
      </c>
      <c r="BR4">
        <v>22529</v>
      </c>
      <c r="BS4">
        <v>22842</v>
      </c>
      <c r="BT4">
        <v>23692</v>
      </c>
      <c r="BU4">
        <v>24196</v>
      </c>
      <c r="BV4">
        <v>23958</v>
      </c>
      <c r="BW4">
        <v>24395</v>
      </c>
      <c r="BX4">
        <v>25415</v>
      </c>
      <c r="BY4">
        <v>26603</v>
      </c>
      <c r="BZ4">
        <v>26287</v>
      </c>
      <c r="CA4">
        <v>25956</v>
      </c>
      <c r="CB4">
        <v>27059</v>
      </c>
      <c r="CC4">
        <v>28001</v>
      </c>
      <c r="CD4">
        <v>29287</v>
      </c>
      <c r="CE4">
        <v>29951</v>
      </c>
      <c r="CF4">
        <v>29613</v>
      </c>
      <c r="CG4">
        <v>30056</v>
      </c>
      <c r="CH4">
        <v>29211</v>
      </c>
      <c r="CI4">
        <v>30159</v>
      </c>
      <c r="CJ4">
        <v>32076</v>
      </c>
      <c r="CK4">
        <v>33024</v>
      </c>
      <c r="CL4">
        <v>33851</v>
      </c>
      <c r="CM4">
        <v>34730</v>
      </c>
      <c r="CN4">
        <v>35865</v>
      </c>
      <c r="CO4">
        <v>36757</v>
      </c>
      <c r="CP4">
        <v>36982</v>
      </c>
      <c r="CQ4">
        <v>36464</v>
      </c>
      <c r="CR4">
        <v>37241</v>
      </c>
      <c r="CS4">
        <v>37762</v>
      </c>
      <c r="CT4">
        <v>38808</v>
      </c>
      <c r="CU4">
        <v>39391</v>
      </c>
      <c r="CV4">
        <v>40414</v>
      </c>
      <c r="CW4">
        <v>41723</v>
      </c>
      <c r="CX4">
        <v>43073</v>
      </c>
      <c r="CY4">
        <v>44576</v>
      </c>
      <c r="CZ4">
        <v>45887</v>
      </c>
      <c r="DA4">
        <v>45878</v>
      </c>
      <c r="DB4">
        <v>46267</v>
      </c>
      <c r="DC4">
        <v>47158</v>
      </c>
      <c r="DD4">
        <v>48493</v>
      </c>
      <c r="DE4">
        <v>49655</v>
      </c>
      <c r="DF4">
        <v>50490</v>
      </c>
      <c r="DG4">
        <v>50902</v>
      </c>
      <c r="DH4">
        <v>50276</v>
      </c>
      <c r="DI4">
        <v>48453</v>
      </c>
      <c r="DJ4">
        <v>49267</v>
      </c>
      <c r="DK4">
        <v>49675</v>
      </c>
      <c r="DL4">
        <v>50394</v>
      </c>
      <c r="DM4">
        <v>50863</v>
      </c>
      <c r="DN4">
        <v>51664</v>
      </c>
      <c r="DO4">
        <v>52591</v>
      </c>
      <c r="DP4">
        <v>53015</v>
      </c>
    </row>
    <row r="5" spans="3:120" x14ac:dyDescent="0.3">
      <c r="C5" t="s">
        <v>37</v>
      </c>
      <c r="D5">
        <v>4924</v>
      </c>
      <c r="E5">
        <v>5238</v>
      </c>
      <c r="F5">
        <v>5634</v>
      </c>
      <c r="G5">
        <v>5638</v>
      </c>
      <c r="H5">
        <v>5547</v>
      </c>
      <c r="I5">
        <v>6024</v>
      </c>
      <c r="J5">
        <v>6505</v>
      </c>
      <c r="K5">
        <v>6554</v>
      </c>
      <c r="L5">
        <v>6042</v>
      </c>
      <c r="M5">
        <v>6511</v>
      </c>
      <c r="N5">
        <v>6877</v>
      </c>
      <c r="O5">
        <v>7125</v>
      </c>
      <c r="P5">
        <v>7403</v>
      </c>
      <c r="Q5">
        <v>7521</v>
      </c>
      <c r="R5">
        <v>6808</v>
      </c>
      <c r="S5">
        <v>7159</v>
      </c>
      <c r="T5">
        <v>7858</v>
      </c>
      <c r="U5">
        <v>8120</v>
      </c>
      <c r="V5">
        <v>7511</v>
      </c>
      <c r="W5">
        <v>6798</v>
      </c>
      <c r="X5">
        <v>6531</v>
      </c>
      <c r="Y5">
        <v>5678</v>
      </c>
      <c r="Z5">
        <v>6416</v>
      </c>
      <c r="AA5">
        <v>6725</v>
      </c>
      <c r="AB5">
        <v>6727</v>
      </c>
      <c r="AC5">
        <v>7341</v>
      </c>
      <c r="AD5">
        <v>7606</v>
      </c>
      <c r="AE5">
        <v>8198</v>
      </c>
      <c r="AF5">
        <v>8747</v>
      </c>
      <c r="AG5">
        <v>8568</v>
      </c>
      <c r="AH5">
        <v>8137</v>
      </c>
      <c r="AI5">
        <v>6772</v>
      </c>
      <c r="AJ5">
        <v>6210</v>
      </c>
      <c r="AK5">
        <v>5701</v>
      </c>
      <c r="AL5">
        <v>6243</v>
      </c>
      <c r="AM5">
        <v>6682</v>
      </c>
      <c r="AN5">
        <v>6976</v>
      </c>
      <c r="AO5">
        <v>7566</v>
      </c>
      <c r="AP5">
        <v>7689</v>
      </c>
      <c r="AQ5">
        <v>8065</v>
      </c>
      <c r="AR5">
        <v>9080</v>
      </c>
      <c r="AS5">
        <v>10234</v>
      </c>
      <c r="AT5">
        <v>11896</v>
      </c>
      <c r="AU5">
        <v>12284</v>
      </c>
      <c r="AV5">
        <v>12588</v>
      </c>
      <c r="AW5">
        <v>12065</v>
      </c>
      <c r="AX5">
        <v>11723</v>
      </c>
      <c r="AY5">
        <v>11989</v>
      </c>
      <c r="AZ5">
        <v>11950</v>
      </c>
      <c r="BA5">
        <v>11948</v>
      </c>
      <c r="BB5">
        <v>12333</v>
      </c>
      <c r="BC5">
        <v>12742</v>
      </c>
      <c r="BD5">
        <v>13249</v>
      </c>
      <c r="BE5">
        <v>13504</v>
      </c>
      <c r="BF5">
        <v>13023</v>
      </c>
      <c r="BG5">
        <v>13872</v>
      </c>
      <c r="BH5">
        <v>14634</v>
      </c>
      <c r="BI5">
        <v>14557</v>
      </c>
      <c r="BJ5">
        <v>14434</v>
      </c>
      <c r="BK5">
        <v>14675</v>
      </c>
      <c r="BL5">
        <v>14804</v>
      </c>
      <c r="BM5">
        <v>14940</v>
      </c>
      <c r="BN5">
        <v>15691</v>
      </c>
      <c r="BO5">
        <v>16180</v>
      </c>
      <c r="BP5">
        <v>16913</v>
      </c>
      <c r="BQ5">
        <v>17714</v>
      </c>
      <c r="BR5">
        <v>18514</v>
      </c>
      <c r="BS5">
        <v>18738</v>
      </c>
      <c r="BT5">
        <v>19416</v>
      </c>
      <c r="BU5">
        <v>20148</v>
      </c>
      <c r="BV5">
        <v>20382</v>
      </c>
      <c r="BW5">
        <v>21247</v>
      </c>
      <c r="BX5">
        <v>22111</v>
      </c>
      <c r="BY5">
        <v>23405</v>
      </c>
      <c r="BZ5">
        <v>24026</v>
      </c>
      <c r="CA5">
        <v>24214</v>
      </c>
      <c r="CB5">
        <v>25206</v>
      </c>
      <c r="CC5">
        <v>25747</v>
      </c>
      <c r="CD5">
        <v>26521</v>
      </c>
      <c r="CE5">
        <v>27350</v>
      </c>
      <c r="CF5">
        <v>27359</v>
      </c>
      <c r="CG5">
        <v>27861</v>
      </c>
      <c r="CH5">
        <v>26689</v>
      </c>
      <c r="CI5">
        <v>27191</v>
      </c>
      <c r="CJ5">
        <v>28476</v>
      </c>
      <c r="CK5">
        <v>29738</v>
      </c>
      <c r="CL5">
        <v>30212</v>
      </c>
      <c r="CM5">
        <v>31034</v>
      </c>
      <c r="CN5">
        <v>32125</v>
      </c>
      <c r="CO5">
        <v>32320</v>
      </c>
      <c r="CP5">
        <v>31921</v>
      </c>
      <c r="CQ5">
        <v>30846</v>
      </c>
      <c r="CR5">
        <v>30748</v>
      </c>
      <c r="CS5">
        <v>31204</v>
      </c>
      <c r="CT5">
        <v>32258</v>
      </c>
      <c r="CU5">
        <v>32779</v>
      </c>
      <c r="CV5">
        <v>32961</v>
      </c>
      <c r="CW5">
        <v>34029</v>
      </c>
      <c r="CX5">
        <v>35050</v>
      </c>
      <c r="CY5">
        <v>36564</v>
      </c>
      <c r="CZ5">
        <v>38108</v>
      </c>
      <c r="DA5">
        <v>38376</v>
      </c>
      <c r="DB5">
        <v>39106</v>
      </c>
      <c r="DC5">
        <v>39441</v>
      </c>
      <c r="DD5">
        <v>40280</v>
      </c>
      <c r="DE5">
        <v>41177</v>
      </c>
      <c r="DF5">
        <v>41834</v>
      </c>
      <c r="DG5">
        <v>42282</v>
      </c>
      <c r="DH5">
        <v>42253</v>
      </c>
      <c r="DI5">
        <v>40541</v>
      </c>
      <c r="DJ5">
        <v>41326</v>
      </c>
      <c r="DK5">
        <v>42197</v>
      </c>
      <c r="DL5">
        <v>42445</v>
      </c>
      <c r="DM5">
        <v>42994</v>
      </c>
      <c r="DN5">
        <v>43607</v>
      </c>
      <c r="DO5">
        <v>43619</v>
      </c>
      <c r="DP5">
        <v>43745</v>
      </c>
    </row>
    <row r="6" spans="3:120" x14ac:dyDescent="0.3">
      <c r="C6" t="s">
        <v>5</v>
      </c>
      <c r="D6">
        <v>2083</v>
      </c>
      <c r="E6">
        <v>1996</v>
      </c>
      <c r="F6">
        <v>1866</v>
      </c>
      <c r="G6">
        <v>1996</v>
      </c>
      <c r="H6">
        <v>2018</v>
      </c>
      <c r="I6">
        <v>2039</v>
      </c>
      <c r="J6">
        <v>2018</v>
      </c>
      <c r="K6">
        <v>1953</v>
      </c>
      <c r="L6">
        <v>1909</v>
      </c>
      <c r="M6">
        <v>1909</v>
      </c>
      <c r="N6">
        <v>1887</v>
      </c>
      <c r="O6">
        <v>1801</v>
      </c>
      <c r="P6">
        <v>1931</v>
      </c>
      <c r="Q6">
        <v>1974</v>
      </c>
      <c r="R6">
        <v>2278</v>
      </c>
      <c r="S6">
        <v>2278</v>
      </c>
      <c r="T6">
        <v>2126</v>
      </c>
      <c r="U6">
        <v>2213</v>
      </c>
      <c r="V6">
        <v>2300</v>
      </c>
      <c r="W6">
        <v>2213</v>
      </c>
      <c r="X6">
        <v>2148</v>
      </c>
      <c r="Y6">
        <v>2083</v>
      </c>
      <c r="Z6">
        <v>2256</v>
      </c>
      <c r="AA6">
        <v>2365</v>
      </c>
      <c r="AB6">
        <v>2451</v>
      </c>
      <c r="AC6">
        <v>2582</v>
      </c>
      <c r="AD6">
        <v>2734</v>
      </c>
      <c r="AE6">
        <v>2777</v>
      </c>
      <c r="AF6">
        <v>3232</v>
      </c>
      <c r="AG6">
        <v>3319</v>
      </c>
      <c r="AH6">
        <v>3298</v>
      </c>
      <c r="AI6">
        <v>3276</v>
      </c>
      <c r="AJ6">
        <v>2972</v>
      </c>
      <c r="AK6">
        <v>3298</v>
      </c>
      <c r="AL6">
        <v>3428</v>
      </c>
      <c r="AM6">
        <v>4079</v>
      </c>
      <c r="AN6">
        <v>4404</v>
      </c>
      <c r="AO6">
        <v>4382</v>
      </c>
      <c r="AP6">
        <v>4838</v>
      </c>
      <c r="AQ6">
        <v>5120</v>
      </c>
      <c r="AR6">
        <v>5380</v>
      </c>
      <c r="AS6">
        <v>5228</v>
      </c>
      <c r="AT6">
        <v>4512</v>
      </c>
      <c r="AU6">
        <v>4990</v>
      </c>
      <c r="AV6">
        <v>5380</v>
      </c>
      <c r="AW6">
        <v>6552</v>
      </c>
      <c r="AX6">
        <v>7506</v>
      </c>
      <c r="AY6">
        <v>7333</v>
      </c>
      <c r="AZ6">
        <v>8700</v>
      </c>
      <c r="BA6">
        <v>8830</v>
      </c>
      <c r="BB6">
        <v>9546</v>
      </c>
      <c r="BC6">
        <v>10196</v>
      </c>
      <c r="BD6">
        <v>10500</v>
      </c>
      <c r="BE6">
        <v>10717</v>
      </c>
      <c r="BF6">
        <v>11303</v>
      </c>
      <c r="BG6">
        <v>11845</v>
      </c>
      <c r="BH6">
        <v>12561</v>
      </c>
      <c r="BI6">
        <v>13451</v>
      </c>
      <c r="BJ6">
        <v>13104</v>
      </c>
      <c r="BK6">
        <v>13624</v>
      </c>
      <c r="BL6">
        <v>13668</v>
      </c>
      <c r="BM6">
        <v>13798</v>
      </c>
      <c r="BN6">
        <v>14492</v>
      </c>
      <c r="BO6">
        <v>14926</v>
      </c>
      <c r="BP6">
        <v>15815</v>
      </c>
      <c r="BQ6">
        <v>16184</v>
      </c>
      <c r="BR6">
        <v>15989</v>
      </c>
      <c r="BS6">
        <v>16076</v>
      </c>
      <c r="BT6">
        <v>16379</v>
      </c>
      <c r="BU6">
        <v>16531</v>
      </c>
      <c r="BV6">
        <v>17247</v>
      </c>
      <c r="BW6">
        <v>17139</v>
      </c>
      <c r="BX6">
        <v>17074</v>
      </c>
      <c r="BY6">
        <v>17529</v>
      </c>
      <c r="BZ6">
        <v>17985</v>
      </c>
      <c r="CA6">
        <v>18484</v>
      </c>
      <c r="CB6">
        <v>19373</v>
      </c>
      <c r="CC6">
        <v>19959</v>
      </c>
      <c r="CD6">
        <v>19720</v>
      </c>
      <c r="CE6">
        <v>19330</v>
      </c>
      <c r="CF6">
        <v>18354</v>
      </c>
      <c r="CG6">
        <v>17768</v>
      </c>
      <c r="CH6">
        <v>17399</v>
      </c>
      <c r="CI6">
        <v>15967</v>
      </c>
      <c r="CJ6">
        <v>15338</v>
      </c>
      <c r="CK6">
        <v>14969</v>
      </c>
      <c r="CL6">
        <v>15512</v>
      </c>
      <c r="CM6">
        <v>15642</v>
      </c>
      <c r="CN6">
        <v>16141</v>
      </c>
      <c r="CO6">
        <v>14384</v>
      </c>
      <c r="CP6">
        <v>14948</v>
      </c>
      <c r="CQ6">
        <v>16011</v>
      </c>
      <c r="CR6">
        <v>16618</v>
      </c>
      <c r="CS6">
        <v>16293</v>
      </c>
      <c r="CT6">
        <v>15577</v>
      </c>
      <c r="CU6">
        <v>15837</v>
      </c>
      <c r="CV6">
        <v>15490</v>
      </c>
      <c r="CW6">
        <v>16141</v>
      </c>
      <c r="CX6">
        <v>15880</v>
      </c>
      <c r="CY6">
        <v>14644</v>
      </c>
      <c r="CZ6">
        <v>14904</v>
      </c>
      <c r="DA6">
        <v>15143</v>
      </c>
      <c r="DB6">
        <v>13537</v>
      </c>
      <c r="DC6">
        <v>12279</v>
      </c>
      <c r="DD6">
        <v>14275</v>
      </c>
      <c r="DE6">
        <v>15468</v>
      </c>
      <c r="DF6">
        <v>16727</v>
      </c>
      <c r="DG6">
        <v>17790</v>
      </c>
      <c r="DH6">
        <v>18332</v>
      </c>
      <c r="DI6">
        <v>17442</v>
      </c>
      <c r="DJ6">
        <v>17204</v>
      </c>
      <c r="DK6">
        <v>17746</v>
      </c>
      <c r="DL6">
        <v>18549</v>
      </c>
      <c r="DM6">
        <v>21429</v>
      </c>
      <c r="DN6">
        <v>20317</v>
      </c>
      <c r="DO6">
        <v>18802</v>
      </c>
      <c r="DP6">
        <v>15219</v>
      </c>
    </row>
    <row r="7" spans="3:120" x14ac:dyDescent="0.3">
      <c r="C7" t="s">
        <v>7</v>
      </c>
      <c r="D7">
        <v>5051</v>
      </c>
      <c r="E7">
        <v>5060</v>
      </c>
      <c r="F7">
        <v>4772</v>
      </c>
      <c r="G7">
        <v>5256</v>
      </c>
      <c r="H7">
        <v>5605</v>
      </c>
      <c r="I7">
        <v>6110</v>
      </c>
      <c r="J7">
        <v>6180</v>
      </c>
      <c r="K7">
        <v>6077</v>
      </c>
      <c r="L7">
        <v>6424</v>
      </c>
      <c r="M7">
        <v>6497</v>
      </c>
      <c r="N7">
        <v>6713</v>
      </c>
      <c r="O7">
        <v>6580</v>
      </c>
      <c r="P7">
        <v>6857</v>
      </c>
      <c r="Q7">
        <v>6670</v>
      </c>
      <c r="R7">
        <v>5800</v>
      </c>
      <c r="S7">
        <v>5698</v>
      </c>
      <c r="T7">
        <v>5430</v>
      </c>
      <c r="U7">
        <v>4901</v>
      </c>
      <c r="V7">
        <v>5705</v>
      </c>
      <c r="W7">
        <v>5810</v>
      </c>
      <c r="X7">
        <v>6101</v>
      </c>
      <c r="Y7">
        <v>6097</v>
      </c>
      <c r="Z7">
        <v>6386</v>
      </c>
      <c r="AA7">
        <v>6847</v>
      </c>
      <c r="AB7">
        <v>7123</v>
      </c>
      <c r="AC7">
        <v>6885</v>
      </c>
      <c r="AD7">
        <v>7016</v>
      </c>
      <c r="AE7">
        <v>7300</v>
      </c>
      <c r="AF7">
        <v>7538</v>
      </c>
      <c r="AG7">
        <v>7671</v>
      </c>
      <c r="AH7">
        <v>7166</v>
      </c>
      <c r="AI7">
        <v>6520</v>
      </c>
      <c r="AJ7">
        <v>6186</v>
      </c>
      <c r="AK7">
        <v>6361</v>
      </c>
      <c r="AL7">
        <v>6754</v>
      </c>
      <c r="AM7">
        <v>6938</v>
      </c>
      <c r="AN7">
        <v>6872</v>
      </c>
      <c r="AO7">
        <v>7246</v>
      </c>
      <c r="AP7">
        <v>7152</v>
      </c>
      <c r="AQ7">
        <v>7286</v>
      </c>
      <c r="AR7">
        <v>7310</v>
      </c>
      <c r="AS7">
        <v>7560</v>
      </c>
      <c r="AT7">
        <v>7525</v>
      </c>
      <c r="AU7">
        <v>7346</v>
      </c>
      <c r="AV7">
        <v>8043</v>
      </c>
      <c r="AW7">
        <v>7652</v>
      </c>
      <c r="AX7">
        <v>8195</v>
      </c>
      <c r="AY7">
        <v>8940</v>
      </c>
      <c r="AZ7">
        <v>9225</v>
      </c>
      <c r="BA7">
        <v>8866</v>
      </c>
      <c r="BB7">
        <v>8759</v>
      </c>
      <c r="BC7">
        <v>8911</v>
      </c>
      <c r="BD7">
        <v>8286</v>
      </c>
      <c r="BE7">
        <v>8562</v>
      </c>
      <c r="BF7">
        <v>8747</v>
      </c>
      <c r="BG7">
        <v>9199</v>
      </c>
      <c r="BH7">
        <v>9284</v>
      </c>
      <c r="BI7">
        <v>9592</v>
      </c>
      <c r="BJ7">
        <v>10009</v>
      </c>
      <c r="BK7">
        <v>9207</v>
      </c>
      <c r="BL7">
        <v>9765</v>
      </c>
      <c r="BM7">
        <v>10297</v>
      </c>
      <c r="BN7">
        <v>9972</v>
      </c>
      <c r="BO7">
        <v>9583</v>
      </c>
      <c r="BP7">
        <v>10409</v>
      </c>
      <c r="BQ7">
        <v>11190</v>
      </c>
      <c r="BR7">
        <v>11102</v>
      </c>
      <c r="BS7">
        <v>11240</v>
      </c>
      <c r="BT7">
        <v>11554</v>
      </c>
      <c r="BU7">
        <v>12361</v>
      </c>
      <c r="BV7">
        <v>12826</v>
      </c>
      <c r="BW7">
        <v>13227</v>
      </c>
      <c r="BX7">
        <v>13410</v>
      </c>
      <c r="BY7">
        <v>13986</v>
      </c>
      <c r="BZ7">
        <v>14639</v>
      </c>
      <c r="CA7">
        <v>14268</v>
      </c>
      <c r="CB7">
        <v>13991</v>
      </c>
      <c r="CC7">
        <v>14587</v>
      </c>
      <c r="CD7">
        <v>13714</v>
      </c>
      <c r="CE7">
        <v>14451</v>
      </c>
      <c r="CF7">
        <v>14414</v>
      </c>
      <c r="CG7">
        <v>13361</v>
      </c>
      <c r="CH7">
        <v>12727</v>
      </c>
      <c r="CI7">
        <v>12976</v>
      </c>
      <c r="CJ7">
        <v>13044</v>
      </c>
      <c r="CK7">
        <v>12006</v>
      </c>
      <c r="CL7">
        <v>12689</v>
      </c>
      <c r="CM7">
        <v>12819</v>
      </c>
      <c r="CN7">
        <v>12391</v>
      </c>
      <c r="CO7">
        <v>11453</v>
      </c>
      <c r="CP7">
        <v>11300</v>
      </c>
      <c r="CQ7">
        <v>12311</v>
      </c>
      <c r="CR7">
        <v>13394</v>
      </c>
      <c r="CS7">
        <v>14049</v>
      </c>
      <c r="CT7">
        <v>14682</v>
      </c>
      <c r="CU7">
        <v>14091</v>
      </c>
      <c r="CV7">
        <v>14700</v>
      </c>
      <c r="CW7">
        <v>15708</v>
      </c>
      <c r="CX7">
        <v>16127</v>
      </c>
      <c r="CY7">
        <v>15409</v>
      </c>
      <c r="CZ7">
        <v>15119</v>
      </c>
      <c r="DA7">
        <v>14298</v>
      </c>
      <c r="DB7">
        <v>12609</v>
      </c>
      <c r="DC7">
        <v>13582</v>
      </c>
      <c r="DD7">
        <v>14650</v>
      </c>
      <c r="DE7">
        <v>15776</v>
      </c>
      <c r="DF7">
        <v>16876</v>
      </c>
      <c r="DG7">
        <v>18226</v>
      </c>
      <c r="DH7">
        <v>18779</v>
      </c>
      <c r="DI7">
        <v>17490</v>
      </c>
      <c r="DJ7">
        <v>19068</v>
      </c>
      <c r="DK7">
        <v>20003</v>
      </c>
      <c r="DL7">
        <v>19599</v>
      </c>
      <c r="DM7">
        <v>19873</v>
      </c>
      <c r="DN7">
        <v>19183</v>
      </c>
      <c r="DO7">
        <v>19502</v>
      </c>
      <c r="DP7">
        <v>18875</v>
      </c>
    </row>
    <row r="8" spans="3:120" x14ac:dyDescent="0.3">
      <c r="C8" t="s">
        <v>9</v>
      </c>
      <c r="D8">
        <v>1270</v>
      </c>
      <c r="E8">
        <v>1295</v>
      </c>
      <c r="F8">
        <v>1321</v>
      </c>
      <c r="G8">
        <v>1348</v>
      </c>
      <c r="H8">
        <v>1375</v>
      </c>
      <c r="I8">
        <v>1402</v>
      </c>
      <c r="J8">
        <v>1430</v>
      </c>
      <c r="K8">
        <v>1459</v>
      </c>
      <c r="L8">
        <v>1503</v>
      </c>
      <c r="M8">
        <v>1548</v>
      </c>
      <c r="N8">
        <v>1594</v>
      </c>
      <c r="O8">
        <v>1642</v>
      </c>
      <c r="P8">
        <v>1691</v>
      </c>
      <c r="Q8">
        <v>1742</v>
      </c>
      <c r="R8">
        <v>1777</v>
      </c>
      <c r="S8">
        <v>1812</v>
      </c>
      <c r="T8">
        <v>1830</v>
      </c>
      <c r="U8">
        <v>1849</v>
      </c>
      <c r="V8">
        <v>1867</v>
      </c>
      <c r="W8">
        <v>1904</v>
      </c>
      <c r="X8">
        <v>1943</v>
      </c>
      <c r="Y8">
        <v>1962</v>
      </c>
      <c r="Z8">
        <v>1982</v>
      </c>
      <c r="AA8">
        <v>2001</v>
      </c>
      <c r="AB8">
        <v>2021</v>
      </c>
      <c r="AC8">
        <v>2042</v>
      </c>
      <c r="AD8">
        <v>2062</v>
      </c>
      <c r="AE8">
        <v>2124</v>
      </c>
      <c r="AF8">
        <v>2188</v>
      </c>
      <c r="AG8">
        <v>2253</v>
      </c>
      <c r="AH8">
        <v>2276</v>
      </c>
      <c r="AI8">
        <v>2230</v>
      </c>
      <c r="AJ8">
        <v>2186</v>
      </c>
      <c r="AK8">
        <v>2186</v>
      </c>
      <c r="AL8">
        <v>2186</v>
      </c>
      <c r="AM8">
        <v>2186</v>
      </c>
      <c r="AN8">
        <v>2208</v>
      </c>
      <c r="AO8">
        <v>2230</v>
      </c>
      <c r="AP8">
        <v>2252</v>
      </c>
      <c r="AQ8">
        <v>2274</v>
      </c>
      <c r="AR8">
        <v>2370</v>
      </c>
      <c r="AS8">
        <v>2331</v>
      </c>
      <c r="AT8">
        <v>2378</v>
      </c>
      <c r="AU8">
        <v>2612</v>
      </c>
      <c r="AV8">
        <v>2578</v>
      </c>
      <c r="AW8">
        <v>2524</v>
      </c>
      <c r="AX8">
        <v>2754</v>
      </c>
      <c r="AY8">
        <v>2973</v>
      </c>
      <c r="AZ8">
        <v>3289</v>
      </c>
      <c r="BA8">
        <v>3255</v>
      </c>
      <c r="BB8">
        <v>3434</v>
      </c>
      <c r="BC8">
        <v>3383</v>
      </c>
      <c r="BD8">
        <v>3703</v>
      </c>
      <c r="BE8">
        <v>3684</v>
      </c>
      <c r="BF8">
        <v>3877</v>
      </c>
      <c r="BG8">
        <v>3874</v>
      </c>
      <c r="BH8">
        <v>3909</v>
      </c>
      <c r="BI8">
        <v>3975</v>
      </c>
      <c r="BJ8">
        <v>3980</v>
      </c>
      <c r="BK8">
        <v>4077</v>
      </c>
      <c r="BL8">
        <v>4219</v>
      </c>
      <c r="BM8">
        <v>4201</v>
      </c>
      <c r="BN8">
        <v>4296</v>
      </c>
      <c r="BO8">
        <v>4277</v>
      </c>
      <c r="BP8">
        <v>4445</v>
      </c>
      <c r="BQ8">
        <v>4730</v>
      </c>
      <c r="BR8">
        <v>4711</v>
      </c>
      <c r="BS8">
        <v>4815</v>
      </c>
      <c r="BT8">
        <v>4932</v>
      </c>
      <c r="BU8">
        <v>5049</v>
      </c>
      <c r="BV8">
        <v>5245</v>
      </c>
      <c r="BW8">
        <v>5386</v>
      </c>
      <c r="BX8">
        <v>5553</v>
      </c>
      <c r="BY8">
        <v>6065</v>
      </c>
      <c r="BZ8">
        <v>6237</v>
      </c>
      <c r="CA8">
        <v>6377</v>
      </c>
      <c r="CB8">
        <v>6796</v>
      </c>
      <c r="CC8">
        <v>7023</v>
      </c>
      <c r="CD8">
        <v>7302</v>
      </c>
      <c r="CE8">
        <v>7484</v>
      </c>
      <c r="CF8">
        <v>7612</v>
      </c>
      <c r="CG8">
        <v>7708</v>
      </c>
      <c r="CH8">
        <v>7585</v>
      </c>
      <c r="CI8">
        <v>7230</v>
      </c>
      <c r="CJ8">
        <v>7328</v>
      </c>
      <c r="CK8">
        <v>7440</v>
      </c>
      <c r="CL8">
        <v>7462</v>
      </c>
      <c r="CM8">
        <v>6815</v>
      </c>
      <c r="CN8">
        <v>7352</v>
      </c>
      <c r="CO8">
        <v>7178</v>
      </c>
      <c r="CP8">
        <v>7194</v>
      </c>
      <c r="CQ8">
        <v>7481</v>
      </c>
      <c r="CR8">
        <v>7661</v>
      </c>
      <c r="CS8">
        <v>7669</v>
      </c>
      <c r="CT8">
        <v>7807</v>
      </c>
      <c r="CU8">
        <v>7804</v>
      </c>
      <c r="CV8">
        <v>7759</v>
      </c>
      <c r="CW8">
        <v>7912</v>
      </c>
      <c r="CX8">
        <v>7996</v>
      </c>
      <c r="CY8">
        <v>7482</v>
      </c>
      <c r="CZ8">
        <v>7455</v>
      </c>
      <c r="DA8">
        <v>7642</v>
      </c>
      <c r="DB8">
        <v>7833</v>
      </c>
      <c r="DC8">
        <v>7894</v>
      </c>
      <c r="DD8">
        <v>8354</v>
      </c>
      <c r="DE8">
        <v>8607</v>
      </c>
      <c r="DF8">
        <v>8822</v>
      </c>
      <c r="DG8">
        <v>8876</v>
      </c>
      <c r="DH8">
        <v>9295</v>
      </c>
      <c r="DI8">
        <v>9208</v>
      </c>
      <c r="DJ8">
        <v>9392</v>
      </c>
      <c r="DK8">
        <v>9985</v>
      </c>
      <c r="DL8">
        <v>10398</v>
      </c>
      <c r="DM8">
        <v>10760</v>
      </c>
      <c r="DN8">
        <v>11036</v>
      </c>
      <c r="DO8">
        <v>10905</v>
      </c>
      <c r="DP8">
        <v>10527</v>
      </c>
    </row>
    <row r="9" spans="3:120" x14ac:dyDescent="0.3">
      <c r="C9" t="s">
        <v>11</v>
      </c>
      <c r="D9">
        <v>2169</v>
      </c>
      <c r="E9">
        <v>2331</v>
      </c>
      <c r="F9">
        <v>2140</v>
      </c>
      <c r="G9">
        <v>2356</v>
      </c>
      <c r="H9">
        <v>2372</v>
      </c>
      <c r="I9">
        <v>2593</v>
      </c>
      <c r="J9">
        <v>2535</v>
      </c>
      <c r="K9">
        <v>2656</v>
      </c>
      <c r="L9">
        <v>2623</v>
      </c>
      <c r="M9">
        <v>2672</v>
      </c>
      <c r="N9">
        <v>2667</v>
      </c>
      <c r="O9">
        <v>2560</v>
      </c>
      <c r="P9">
        <v>2539</v>
      </c>
      <c r="Q9">
        <v>2385</v>
      </c>
      <c r="R9">
        <v>2390</v>
      </c>
      <c r="S9">
        <v>2355</v>
      </c>
      <c r="T9">
        <v>2536</v>
      </c>
      <c r="U9">
        <v>2645</v>
      </c>
      <c r="V9">
        <v>2748</v>
      </c>
      <c r="W9">
        <v>2857</v>
      </c>
      <c r="X9">
        <v>3039</v>
      </c>
      <c r="Y9">
        <v>3028</v>
      </c>
      <c r="Z9">
        <v>3050</v>
      </c>
      <c r="AA9">
        <v>3105</v>
      </c>
      <c r="AB9">
        <v>3005</v>
      </c>
      <c r="AC9">
        <v>3143</v>
      </c>
      <c r="AD9">
        <v>3281</v>
      </c>
      <c r="AE9">
        <v>3084</v>
      </c>
      <c r="AF9">
        <v>3053</v>
      </c>
      <c r="AG9">
        <v>2886</v>
      </c>
      <c r="AH9">
        <v>2659</v>
      </c>
      <c r="AI9">
        <v>2701</v>
      </c>
      <c r="AJ9">
        <v>2251</v>
      </c>
      <c r="AK9">
        <v>2466</v>
      </c>
      <c r="AL9">
        <v>2590</v>
      </c>
      <c r="AM9">
        <v>2738</v>
      </c>
      <c r="AN9">
        <v>2909</v>
      </c>
      <c r="AO9">
        <v>2955</v>
      </c>
      <c r="AP9">
        <v>2951</v>
      </c>
      <c r="AQ9">
        <v>3059</v>
      </c>
      <c r="AR9">
        <v>3048</v>
      </c>
      <c r="AS9">
        <v>3261</v>
      </c>
      <c r="AT9">
        <v>3354</v>
      </c>
      <c r="AU9">
        <v>3386</v>
      </c>
      <c r="AV9">
        <v>3569</v>
      </c>
      <c r="AW9">
        <v>3583</v>
      </c>
      <c r="AX9">
        <v>3720</v>
      </c>
      <c r="AY9">
        <v>3746</v>
      </c>
      <c r="AZ9">
        <v>3797</v>
      </c>
      <c r="BA9">
        <v>3900</v>
      </c>
      <c r="BB9">
        <v>4179</v>
      </c>
      <c r="BC9">
        <v>4373</v>
      </c>
      <c r="BD9">
        <v>4413</v>
      </c>
      <c r="BE9">
        <v>4289</v>
      </c>
      <c r="BF9">
        <v>4586</v>
      </c>
      <c r="BG9">
        <v>4834</v>
      </c>
      <c r="BH9">
        <v>5016</v>
      </c>
      <c r="BI9">
        <v>5241</v>
      </c>
      <c r="BJ9">
        <v>5359</v>
      </c>
      <c r="BK9">
        <v>5354</v>
      </c>
      <c r="BL9">
        <v>5624</v>
      </c>
      <c r="BM9">
        <v>5724</v>
      </c>
      <c r="BN9">
        <v>5812</v>
      </c>
      <c r="BO9">
        <v>6094</v>
      </c>
      <c r="BP9">
        <v>6614</v>
      </c>
      <c r="BQ9">
        <v>6832</v>
      </c>
      <c r="BR9">
        <v>7085</v>
      </c>
      <c r="BS9">
        <v>7301</v>
      </c>
      <c r="BT9">
        <v>7658</v>
      </c>
      <c r="BU9">
        <v>7894</v>
      </c>
      <c r="BV9">
        <v>8184</v>
      </c>
      <c r="BW9">
        <v>8230</v>
      </c>
      <c r="BX9">
        <v>8639</v>
      </c>
      <c r="BY9">
        <v>9046</v>
      </c>
      <c r="BZ9">
        <v>9289</v>
      </c>
      <c r="CA9">
        <v>9539</v>
      </c>
      <c r="CB9">
        <v>9681</v>
      </c>
      <c r="CC9">
        <v>9737</v>
      </c>
      <c r="CD9">
        <v>10348</v>
      </c>
      <c r="CE9">
        <v>11081</v>
      </c>
      <c r="CF9">
        <v>11823</v>
      </c>
      <c r="CG9">
        <v>12547</v>
      </c>
      <c r="CH9">
        <v>12193</v>
      </c>
      <c r="CI9">
        <v>11498</v>
      </c>
      <c r="CJ9">
        <v>11643</v>
      </c>
      <c r="CK9">
        <v>11652</v>
      </c>
      <c r="CL9">
        <v>11054</v>
      </c>
      <c r="CM9">
        <v>11022</v>
      </c>
      <c r="CN9">
        <v>10946</v>
      </c>
      <c r="CO9">
        <v>11183</v>
      </c>
      <c r="CP9">
        <v>11549</v>
      </c>
      <c r="CQ9">
        <v>11818</v>
      </c>
      <c r="CR9">
        <v>12017</v>
      </c>
      <c r="CS9">
        <v>12030</v>
      </c>
      <c r="CT9">
        <v>12348</v>
      </c>
      <c r="CU9">
        <v>11360</v>
      </c>
      <c r="CV9">
        <v>11766</v>
      </c>
      <c r="CW9">
        <v>12391</v>
      </c>
      <c r="CX9">
        <v>12824</v>
      </c>
      <c r="CY9">
        <v>13142</v>
      </c>
      <c r="CZ9">
        <v>13821</v>
      </c>
      <c r="DA9">
        <v>13655</v>
      </c>
      <c r="DB9">
        <v>13628</v>
      </c>
      <c r="DC9">
        <v>13674</v>
      </c>
      <c r="DD9">
        <v>14084</v>
      </c>
      <c r="DE9">
        <v>14354</v>
      </c>
      <c r="DF9">
        <v>14894</v>
      </c>
      <c r="DG9">
        <v>15181</v>
      </c>
      <c r="DH9">
        <v>15182</v>
      </c>
      <c r="DI9">
        <v>14262</v>
      </c>
      <c r="DJ9">
        <v>14820</v>
      </c>
      <c r="DK9">
        <v>15210</v>
      </c>
      <c r="DL9">
        <v>15639</v>
      </c>
      <c r="DM9">
        <v>15680</v>
      </c>
      <c r="DN9">
        <v>15856</v>
      </c>
      <c r="DO9">
        <v>16096</v>
      </c>
      <c r="DP9">
        <v>16133</v>
      </c>
    </row>
    <row r="10" spans="3:120" x14ac:dyDescent="0.3">
      <c r="C10" t="s">
        <v>26</v>
      </c>
      <c r="D10">
        <v>1133</v>
      </c>
      <c r="E10">
        <v>1218</v>
      </c>
      <c r="F10">
        <v>1193</v>
      </c>
      <c r="G10">
        <v>1192</v>
      </c>
      <c r="H10">
        <v>1190</v>
      </c>
      <c r="I10">
        <v>1199</v>
      </c>
      <c r="J10">
        <v>1286</v>
      </c>
      <c r="K10">
        <v>1261</v>
      </c>
      <c r="L10">
        <v>1225</v>
      </c>
      <c r="M10">
        <v>1296</v>
      </c>
      <c r="N10">
        <v>1283</v>
      </c>
      <c r="O10">
        <v>1395</v>
      </c>
      <c r="P10">
        <v>1351</v>
      </c>
      <c r="Q10">
        <v>1354</v>
      </c>
      <c r="R10">
        <v>1302</v>
      </c>
      <c r="S10">
        <v>1332</v>
      </c>
      <c r="T10">
        <v>1342</v>
      </c>
      <c r="U10">
        <v>1405</v>
      </c>
      <c r="V10">
        <v>1348</v>
      </c>
      <c r="W10">
        <v>1494</v>
      </c>
      <c r="X10">
        <v>1608</v>
      </c>
      <c r="Y10">
        <v>1608</v>
      </c>
      <c r="Z10">
        <v>1684</v>
      </c>
      <c r="AA10">
        <v>1745</v>
      </c>
      <c r="AB10">
        <v>1709</v>
      </c>
      <c r="AC10">
        <v>1682</v>
      </c>
      <c r="AD10">
        <v>1683</v>
      </c>
      <c r="AE10">
        <v>1769</v>
      </c>
      <c r="AF10">
        <v>1933</v>
      </c>
      <c r="AG10">
        <v>1899</v>
      </c>
      <c r="AH10">
        <v>1750</v>
      </c>
      <c r="AI10">
        <v>1676</v>
      </c>
      <c r="AJ10">
        <v>1700</v>
      </c>
      <c r="AK10">
        <v>1796</v>
      </c>
      <c r="AL10">
        <v>1907</v>
      </c>
      <c r="AM10">
        <v>1920</v>
      </c>
      <c r="AN10">
        <v>2062</v>
      </c>
      <c r="AO10">
        <v>2086</v>
      </c>
      <c r="AP10">
        <v>2130</v>
      </c>
      <c r="AQ10">
        <v>2108</v>
      </c>
      <c r="AR10">
        <v>2086</v>
      </c>
      <c r="AS10">
        <v>2182</v>
      </c>
      <c r="AT10">
        <v>2052</v>
      </c>
      <c r="AU10">
        <v>2284</v>
      </c>
      <c r="AV10">
        <v>2314</v>
      </c>
      <c r="AW10">
        <v>2320</v>
      </c>
      <c r="AX10">
        <v>2506</v>
      </c>
      <c r="AY10">
        <v>2534</v>
      </c>
      <c r="AZ10">
        <v>2715</v>
      </c>
      <c r="BA10">
        <v>2856</v>
      </c>
      <c r="BB10">
        <v>2898</v>
      </c>
      <c r="BC10">
        <v>2954</v>
      </c>
      <c r="BD10">
        <v>3080</v>
      </c>
      <c r="BE10">
        <v>3132</v>
      </c>
      <c r="BF10">
        <v>3280</v>
      </c>
      <c r="BG10">
        <v>3465</v>
      </c>
      <c r="BH10">
        <v>3462</v>
      </c>
      <c r="BI10">
        <v>3619</v>
      </c>
      <c r="BJ10">
        <v>3892</v>
      </c>
      <c r="BK10">
        <v>4148</v>
      </c>
      <c r="BL10">
        <v>4404</v>
      </c>
      <c r="BM10">
        <v>4644</v>
      </c>
      <c r="BN10">
        <v>4807</v>
      </c>
      <c r="BO10">
        <v>4695</v>
      </c>
      <c r="BP10">
        <v>4713</v>
      </c>
      <c r="BQ10">
        <v>4686</v>
      </c>
      <c r="BR10">
        <v>4855</v>
      </c>
      <c r="BS10">
        <v>4916</v>
      </c>
      <c r="BT10">
        <v>5248</v>
      </c>
      <c r="BU10">
        <v>5589</v>
      </c>
      <c r="BV10">
        <v>6005</v>
      </c>
      <c r="BW10">
        <v>6510</v>
      </c>
      <c r="BX10">
        <v>7099</v>
      </c>
      <c r="BY10">
        <v>7885</v>
      </c>
      <c r="BZ10">
        <v>8313</v>
      </c>
      <c r="CA10">
        <v>8526</v>
      </c>
      <c r="CB10">
        <v>9171</v>
      </c>
      <c r="CC10">
        <v>9391</v>
      </c>
      <c r="CD10">
        <v>9619</v>
      </c>
      <c r="CE10">
        <v>10022</v>
      </c>
      <c r="CF10">
        <v>10687</v>
      </c>
      <c r="CG10">
        <v>9986</v>
      </c>
      <c r="CH10">
        <v>9829</v>
      </c>
      <c r="CI10">
        <v>9332</v>
      </c>
      <c r="CJ10">
        <v>9636</v>
      </c>
      <c r="CK10">
        <v>10185</v>
      </c>
      <c r="CL10">
        <v>10729</v>
      </c>
      <c r="CM10">
        <v>10885</v>
      </c>
      <c r="CN10">
        <v>10662</v>
      </c>
      <c r="CO10">
        <v>10797</v>
      </c>
      <c r="CP10">
        <v>10161</v>
      </c>
      <c r="CQ10">
        <v>10094</v>
      </c>
      <c r="CR10">
        <v>9876</v>
      </c>
      <c r="CS10">
        <v>10197</v>
      </c>
      <c r="CT10">
        <v>10625</v>
      </c>
      <c r="CU10">
        <v>10905</v>
      </c>
      <c r="CV10">
        <v>10979</v>
      </c>
      <c r="CW10">
        <v>11184</v>
      </c>
      <c r="CX10">
        <v>11057</v>
      </c>
      <c r="CY10">
        <v>10948</v>
      </c>
      <c r="CZ10">
        <v>11263</v>
      </c>
      <c r="DA10">
        <v>11260</v>
      </c>
      <c r="DB10">
        <v>11448</v>
      </c>
      <c r="DC10">
        <v>11428</v>
      </c>
      <c r="DD10">
        <v>11937</v>
      </c>
      <c r="DE10">
        <v>12174</v>
      </c>
      <c r="DF10">
        <v>12515</v>
      </c>
      <c r="DG10">
        <v>13132</v>
      </c>
      <c r="DH10">
        <v>13660</v>
      </c>
      <c r="DI10">
        <v>13510</v>
      </c>
      <c r="DJ10">
        <v>14392</v>
      </c>
      <c r="DK10">
        <v>14831</v>
      </c>
      <c r="DL10">
        <v>14985</v>
      </c>
      <c r="DM10">
        <v>15306</v>
      </c>
      <c r="DN10">
        <v>15258</v>
      </c>
      <c r="DO10">
        <v>15826</v>
      </c>
      <c r="DP10">
        <v>13873</v>
      </c>
    </row>
    <row r="11" spans="3:120" x14ac:dyDescent="0.3">
      <c r="C11" t="s">
        <v>30</v>
      </c>
      <c r="D11">
        <v>1543</v>
      </c>
      <c r="E11">
        <v>1596</v>
      </c>
      <c r="F11">
        <v>1543</v>
      </c>
      <c r="G11">
        <v>1539</v>
      </c>
      <c r="H11">
        <v>1541</v>
      </c>
      <c r="I11">
        <v>1593</v>
      </c>
      <c r="J11">
        <v>1648</v>
      </c>
      <c r="K11">
        <v>1655</v>
      </c>
      <c r="L11">
        <v>1706</v>
      </c>
      <c r="M11">
        <v>1743</v>
      </c>
      <c r="N11">
        <v>1808</v>
      </c>
      <c r="O11">
        <v>1840</v>
      </c>
      <c r="P11">
        <v>1886</v>
      </c>
      <c r="Q11">
        <v>1965</v>
      </c>
      <c r="R11">
        <v>1867</v>
      </c>
      <c r="S11">
        <v>1897</v>
      </c>
      <c r="T11">
        <v>1941</v>
      </c>
      <c r="U11">
        <v>2066</v>
      </c>
      <c r="V11">
        <v>2074</v>
      </c>
      <c r="W11">
        <v>2064</v>
      </c>
      <c r="X11">
        <v>2039</v>
      </c>
      <c r="Y11">
        <v>1951</v>
      </c>
      <c r="Z11">
        <v>2113</v>
      </c>
      <c r="AA11">
        <v>2119</v>
      </c>
      <c r="AB11">
        <v>2192</v>
      </c>
      <c r="AC11">
        <v>2262</v>
      </c>
      <c r="AD11">
        <v>2276</v>
      </c>
      <c r="AE11">
        <v>2416</v>
      </c>
      <c r="AF11">
        <v>2486</v>
      </c>
      <c r="AG11">
        <v>2560</v>
      </c>
      <c r="AH11">
        <v>2407</v>
      </c>
      <c r="AI11">
        <v>2153</v>
      </c>
      <c r="AJ11">
        <v>1983</v>
      </c>
      <c r="AK11">
        <v>2062</v>
      </c>
      <c r="AL11">
        <v>2215</v>
      </c>
      <c r="AM11">
        <v>2293</v>
      </c>
      <c r="AN11">
        <v>2353</v>
      </c>
      <c r="AO11">
        <v>2513</v>
      </c>
      <c r="AP11">
        <v>2565</v>
      </c>
      <c r="AQ11">
        <v>2626</v>
      </c>
      <c r="AR11">
        <v>2814</v>
      </c>
      <c r="AS11">
        <v>2979</v>
      </c>
      <c r="AT11">
        <v>3018</v>
      </c>
      <c r="AU11">
        <v>3083</v>
      </c>
      <c r="AV11">
        <v>3048</v>
      </c>
      <c r="AW11">
        <v>3130</v>
      </c>
      <c r="AX11">
        <v>3051</v>
      </c>
      <c r="AY11">
        <v>2952</v>
      </c>
      <c r="AZ11">
        <v>3152</v>
      </c>
      <c r="BA11">
        <v>3253</v>
      </c>
      <c r="BB11">
        <v>3178</v>
      </c>
      <c r="BC11">
        <v>3386</v>
      </c>
      <c r="BD11">
        <v>3416</v>
      </c>
      <c r="BE11">
        <v>3028</v>
      </c>
      <c r="BF11">
        <v>3026</v>
      </c>
      <c r="BG11">
        <v>3118</v>
      </c>
      <c r="BH11">
        <v>2870</v>
      </c>
      <c r="BI11">
        <v>2715</v>
      </c>
      <c r="BJ11">
        <v>2718</v>
      </c>
      <c r="BK11">
        <v>2650</v>
      </c>
      <c r="BL11">
        <v>2702</v>
      </c>
      <c r="BM11">
        <v>2696</v>
      </c>
      <c r="BN11">
        <v>2783</v>
      </c>
      <c r="BO11">
        <v>2894</v>
      </c>
      <c r="BP11">
        <v>2964</v>
      </c>
      <c r="BQ11">
        <v>3037</v>
      </c>
      <c r="BR11">
        <v>3181</v>
      </c>
      <c r="BS11">
        <v>3300</v>
      </c>
      <c r="BT11">
        <v>3497</v>
      </c>
      <c r="BU11">
        <v>3565</v>
      </c>
      <c r="BV11">
        <v>3661</v>
      </c>
      <c r="BW11">
        <v>3708</v>
      </c>
      <c r="BX11">
        <v>3802</v>
      </c>
      <c r="BY11">
        <v>3965</v>
      </c>
      <c r="BZ11">
        <v>4068</v>
      </c>
      <c r="CA11">
        <v>4232</v>
      </c>
      <c r="CB11">
        <v>4453</v>
      </c>
      <c r="CC11">
        <v>4527</v>
      </c>
      <c r="CD11">
        <v>4566</v>
      </c>
      <c r="CE11">
        <v>4460</v>
      </c>
      <c r="CF11">
        <v>4326</v>
      </c>
      <c r="CG11">
        <v>4285</v>
      </c>
      <c r="CH11">
        <v>4027</v>
      </c>
      <c r="CI11">
        <v>3784</v>
      </c>
      <c r="CJ11">
        <v>3758</v>
      </c>
      <c r="CK11">
        <v>3668</v>
      </c>
      <c r="CL11">
        <v>3489</v>
      </c>
      <c r="CM11">
        <v>3513</v>
      </c>
      <c r="CN11">
        <v>3574</v>
      </c>
      <c r="CO11">
        <v>3597</v>
      </c>
      <c r="CP11">
        <v>3696</v>
      </c>
      <c r="CQ11">
        <v>3800</v>
      </c>
      <c r="CR11">
        <v>3772</v>
      </c>
      <c r="CS11">
        <v>3843</v>
      </c>
      <c r="CT11">
        <v>3933</v>
      </c>
      <c r="CU11">
        <v>4028</v>
      </c>
      <c r="CV11">
        <v>4115</v>
      </c>
      <c r="CW11">
        <v>4228</v>
      </c>
      <c r="CX11">
        <v>4348</v>
      </c>
      <c r="CY11">
        <v>4276</v>
      </c>
      <c r="CZ11">
        <v>4293</v>
      </c>
      <c r="DA11">
        <v>4275</v>
      </c>
      <c r="DB11">
        <v>4292</v>
      </c>
      <c r="DC11">
        <v>4318</v>
      </c>
      <c r="DD11">
        <v>4409</v>
      </c>
      <c r="DE11">
        <v>4514</v>
      </c>
      <c r="DF11">
        <v>4641</v>
      </c>
      <c r="DG11">
        <v>4762</v>
      </c>
      <c r="DH11">
        <v>4962</v>
      </c>
      <c r="DI11">
        <v>5037</v>
      </c>
      <c r="DJ11">
        <v>5155</v>
      </c>
      <c r="DK11">
        <v>5331</v>
      </c>
      <c r="DL11">
        <v>5511</v>
      </c>
      <c r="DM11">
        <v>5789</v>
      </c>
      <c r="DN11">
        <v>6007</v>
      </c>
      <c r="DO11">
        <v>6200</v>
      </c>
      <c r="DP11">
        <v>6355</v>
      </c>
    </row>
    <row r="12" spans="3:120" x14ac:dyDescent="0.3">
      <c r="C12" t="s">
        <v>31</v>
      </c>
      <c r="D12">
        <v>2953</v>
      </c>
      <c r="E12">
        <v>2979</v>
      </c>
      <c r="F12">
        <v>3142</v>
      </c>
      <c r="G12">
        <v>2949</v>
      </c>
      <c r="H12">
        <v>3180</v>
      </c>
      <c r="I12">
        <v>3026</v>
      </c>
      <c r="J12">
        <v>3198</v>
      </c>
      <c r="K12">
        <v>3322</v>
      </c>
      <c r="L12">
        <v>3506</v>
      </c>
      <c r="M12">
        <v>3525</v>
      </c>
      <c r="N12">
        <v>3911</v>
      </c>
      <c r="O12">
        <v>3907</v>
      </c>
      <c r="P12">
        <v>4192</v>
      </c>
      <c r="Q12">
        <v>4217</v>
      </c>
      <c r="R12">
        <v>3550</v>
      </c>
      <c r="S12">
        <v>3324</v>
      </c>
      <c r="T12">
        <v>4012</v>
      </c>
      <c r="U12">
        <v>4029</v>
      </c>
      <c r="V12">
        <v>4013</v>
      </c>
      <c r="W12">
        <v>3360</v>
      </c>
      <c r="X12">
        <v>3705</v>
      </c>
      <c r="Y12">
        <v>3250</v>
      </c>
      <c r="Z12">
        <v>3327</v>
      </c>
      <c r="AA12">
        <v>3936</v>
      </c>
      <c r="AB12">
        <v>4167</v>
      </c>
      <c r="AC12">
        <v>4276</v>
      </c>
      <c r="AD12">
        <v>4101</v>
      </c>
      <c r="AE12">
        <v>3964</v>
      </c>
      <c r="AF12">
        <v>4891</v>
      </c>
      <c r="AG12">
        <v>4953</v>
      </c>
      <c r="AH12">
        <v>4252</v>
      </c>
      <c r="AI12">
        <v>3404</v>
      </c>
      <c r="AJ12">
        <v>2573</v>
      </c>
      <c r="AK12">
        <v>3155</v>
      </c>
      <c r="AL12">
        <v>3722</v>
      </c>
      <c r="AM12">
        <v>3933</v>
      </c>
      <c r="AN12">
        <v>3998</v>
      </c>
      <c r="AO12">
        <v>4433</v>
      </c>
      <c r="AP12">
        <v>4422</v>
      </c>
      <c r="AQ12">
        <v>4452</v>
      </c>
      <c r="AR12">
        <v>4515</v>
      </c>
      <c r="AS12">
        <v>4439</v>
      </c>
      <c r="AT12">
        <v>4501</v>
      </c>
      <c r="AU12">
        <v>4543</v>
      </c>
      <c r="AV12">
        <v>4543</v>
      </c>
      <c r="AW12">
        <v>4844</v>
      </c>
      <c r="AX12">
        <v>5162</v>
      </c>
      <c r="AY12">
        <v>4523</v>
      </c>
      <c r="AZ12">
        <v>5180</v>
      </c>
      <c r="BA12">
        <v>4980</v>
      </c>
      <c r="BB12">
        <v>5128</v>
      </c>
      <c r="BC12">
        <v>5234</v>
      </c>
      <c r="BD12">
        <v>5452</v>
      </c>
      <c r="BE12">
        <v>5739</v>
      </c>
      <c r="BF12">
        <v>5439</v>
      </c>
      <c r="BG12">
        <v>5530</v>
      </c>
      <c r="BH12">
        <v>5480</v>
      </c>
      <c r="BI12">
        <v>5893</v>
      </c>
      <c r="BJ12">
        <v>6067</v>
      </c>
      <c r="BK12">
        <v>5589</v>
      </c>
      <c r="BL12">
        <v>5913</v>
      </c>
      <c r="BM12">
        <v>6038</v>
      </c>
      <c r="BN12">
        <v>6166</v>
      </c>
      <c r="BO12">
        <v>6396</v>
      </c>
      <c r="BP12">
        <v>6383</v>
      </c>
      <c r="BQ12">
        <v>6286</v>
      </c>
      <c r="BR12">
        <v>6841</v>
      </c>
      <c r="BS12">
        <v>6918</v>
      </c>
      <c r="BT12">
        <v>7022</v>
      </c>
      <c r="BU12">
        <v>7140</v>
      </c>
      <c r="BV12">
        <v>7146</v>
      </c>
      <c r="BW12">
        <v>7651</v>
      </c>
      <c r="BX12">
        <v>7430</v>
      </c>
      <c r="BY12">
        <v>6899</v>
      </c>
      <c r="BZ12">
        <v>6851</v>
      </c>
      <c r="CA12">
        <v>5870</v>
      </c>
      <c r="CB12">
        <v>5989</v>
      </c>
      <c r="CC12">
        <v>6486</v>
      </c>
      <c r="CD12">
        <v>6921</v>
      </c>
      <c r="CE12">
        <v>7390</v>
      </c>
      <c r="CF12">
        <v>7869</v>
      </c>
      <c r="CG12">
        <v>8221</v>
      </c>
      <c r="CH12">
        <v>6990</v>
      </c>
      <c r="CI12">
        <v>6687</v>
      </c>
      <c r="CJ12">
        <v>6970</v>
      </c>
      <c r="CK12">
        <v>6998</v>
      </c>
      <c r="CL12">
        <v>7260</v>
      </c>
      <c r="CM12">
        <v>7605</v>
      </c>
      <c r="CN12">
        <v>8022</v>
      </c>
      <c r="CO12">
        <v>8725</v>
      </c>
      <c r="CP12">
        <v>8898</v>
      </c>
      <c r="CQ12">
        <v>9433</v>
      </c>
      <c r="CR12">
        <v>10402</v>
      </c>
      <c r="CS12">
        <v>10935</v>
      </c>
      <c r="CT12">
        <v>11362</v>
      </c>
      <c r="CU12">
        <v>12357</v>
      </c>
      <c r="CV12">
        <v>13089</v>
      </c>
      <c r="CW12">
        <v>13765</v>
      </c>
      <c r="CX12">
        <v>14019</v>
      </c>
      <c r="CY12">
        <v>13729</v>
      </c>
      <c r="CZ12">
        <v>14159</v>
      </c>
      <c r="DA12">
        <v>14473</v>
      </c>
      <c r="DB12">
        <v>14626</v>
      </c>
      <c r="DC12">
        <v>15006</v>
      </c>
      <c r="DD12">
        <v>15744</v>
      </c>
      <c r="DE12">
        <v>16480</v>
      </c>
      <c r="DF12">
        <v>17346</v>
      </c>
      <c r="DG12">
        <v>18012</v>
      </c>
      <c r="DH12">
        <v>18440</v>
      </c>
      <c r="DI12">
        <v>17949</v>
      </c>
      <c r="DJ12">
        <v>18787</v>
      </c>
      <c r="DK12">
        <v>19705</v>
      </c>
      <c r="DL12">
        <v>20531</v>
      </c>
      <c r="DM12">
        <v>21135</v>
      </c>
      <c r="DN12">
        <v>21335</v>
      </c>
      <c r="DO12">
        <v>21589</v>
      </c>
      <c r="DP12">
        <v>21696</v>
      </c>
    </row>
    <row r="13" spans="3:120" x14ac:dyDescent="0.3">
      <c r="C13" t="s">
        <v>32</v>
      </c>
      <c r="D13">
        <v>1083</v>
      </c>
      <c r="E13">
        <v>1077</v>
      </c>
      <c r="F13">
        <v>1072</v>
      </c>
      <c r="G13">
        <v>1066</v>
      </c>
      <c r="H13">
        <v>1061</v>
      </c>
      <c r="I13">
        <v>1056</v>
      </c>
      <c r="J13">
        <v>1065</v>
      </c>
      <c r="K13">
        <v>1114</v>
      </c>
      <c r="L13">
        <v>1154</v>
      </c>
      <c r="M13">
        <v>1192</v>
      </c>
      <c r="N13">
        <v>1236</v>
      </c>
      <c r="O13">
        <v>1272</v>
      </c>
      <c r="P13">
        <v>1310</v>
      </c>
      <c r="Q13">
        <v>1341</v>
      </c>
      <c r="R13">
        <v>1365</v>
      </c>
      <c r="S13">
        <v>1401</v>
      </c>
      <c r="T13">
        <v>1445</v>
      </c>
      <c r="U13">
        <v>1475</v>
      </c>
      <c r="V13">
        <v>1527</v>
      </c>
      <c r="W13">
        <v>1621</v>
      </c>
      <c r="X13">
        <v>1698</v>
      </c>
      <c r="Y13">
        <v>1760</v>
      </c>
      <c r="Z13">
        <v>1842</v>
      </c>
      <c r="AA13">
        <v>1921</v>
      </c>
      <c r="AB13">
        <v>1990</v>
      </c>
      <c r="AC13">
        <v>1990</v>
      </c>
      <c r="AD13">
        <v>2126</v>
      </c>
      <c r="AE13">
        <v>2258</v>
      </c>
      <c r="AF13">
        <v>2363</v>
      </c>
      <c r="AG13">
        <v>2386</v>
      </c>
      <c r="AH13">
        <v>2338</v>
      </c>
      <c r="AI13">
        <v>2296</v>
      </c>
      <c r="AJ13">
        <v>2396</v>
      </c>
      <c r="AK13">
        <v>2501</v>
      </c>
      <c r="AL13">
        <v>2420</v>
      </c>
      <c r="AM13">
        <v>2659</v>
      </c>
      <c r="AN13">
        <v>2767</v>
      </c>
      <c r="AO13">
        <v>2777</v>
      </c>
      <c r="AP13">
        <v>2923</v>
      </c>
      <c r="AQ13">
        <v>3021</v>
      </c>
      <c r="AR13">
        <v>3006</v>
      </c>
      <c r="AS13">
        <v>2977</v>
      </c>
      <c r="AT13">
        <v>2905</v>
      </c>
      <c r="AU13">
        <v>2842</v>
      </c>
      <c r="AV13">
        <v>2954</v>
      </c>
      <c r="AW13">
        <v>3012</v>
      </c>
      <c r="AX13">
        <v>3199</v>
      </c>
      <c r="AY13">
        <v>3239</v>
      </c>
      <c r="AZ13">
        <v>3252</v>
      </c>
      <c r="BA13">
        <v>3342</v>
      </c>
      <c r="BB13">
        <v>3414</v>
      </c>
      <c r="BC13">
        <v>3410</v>
      </c>
      <c r="BD13">
        <v>3512</v>
      </c>
      <c r="BE13">
        <v>3611</v>
      </c>
      <c r="BF13">
        <v>3741</v>
      </c>
      <c r="BG13">
        <v>3763</v>
      </c>
      <c r="BH13">
        <v>3792</v>
      </c>
      <c r="BI13">
        <v>3806</v>
      </c>
      <c r="BJ13">
        <v>3779</v>
      </c>
      <c r="BK13">
        <v>3923</v>
      </c>
      <c r="BL13">
        <v>3960</v>
      </c>
      <c r="BM13">
        <v>4028</v>
      </c>
      <c r="BN13">
        <v>4114</v>
      </c>
      <c r="BO13">
        <v>4119</v>
      </c>
      <c r="BP13">
        <v>4242</v>
      </c>
      <c r="BQ13">
        <v>4265</v>
      </c>
      <c r="BR13">
        <v>4362</v>
      </c>
      <c r="BS13">
        <v>4416</v>
      </c>
      <c r="BT13">
        <v>4558</v>
      </c>
      <c r="BU13">
        <v>4721</v>
      </c>
      <c r="BV13">
        <v>4908</v>
      </c>
      <c r="BW13">
        <v>5066</v>
      </c>
      <c r="BX13">
        <v>5322</v>
      </c>
      <c r="BY13">
        <v>5550</v>
      </c>
      <c r="BZ13">
        <v>5738</v>
      </c>
      <c r="CA13">
        <v>5742</v>
      </c>
      <c r="CB13">
        <v>5889</v>
      </c>
      <c r="CC13">
        <v>6016</v>
      </c>
      <c r="CD13">
        <v>6410</v>
      </c>
      <c r="CE13">
        <v>6625</v>
      </c>
      <c r="CF13">
        <v>6752</v>
      </c>
      <c r="CG13">
        <v>6748</v>
      </c>
      <c r="CH13">
        <v>6665</v>
      </c>
      <c r="CI13">
        <v>6622</v>
      </c>
      <c r="CJ13">
        <v>6707</v>
      </c>
      <c r="CK13">
        <v>6775</v>
      </c>
      <c r="CL13">
        <v>7035</v>
      </c>
      <c r="CM13">
        <v>7260</v>
      </c>
      <c r="CN13">
        <v>7406</v>
      </c>
      <c r="CO13">
        <v>7496</v>
      </c>
      <c r="CP13">
        <v>7654</v>
      </c>
      <c r="CQ13">
        <v>7676</v>
      </c>
      <c r="CR13">
        <v>7853</v>
      </c>
      <c r="CS13">
        <v>8146</v>
      </c>
      <c r="CT13">
        <v>8413</v>
      </c>
      <c r="CU13">
        <v>8703</v>
      </c>
      <c r="CV13">
        <v>8740</v>
      </c>
      <c r="CW13">
        <v>8922</v>
      </c>
      <c r="CX13">
        <v>8836</v>
      </c>
      <c r="CY13">
        <v>8358</v>
      </c>
      <c r="CZ13">
        <v>8475</v>
      </c>
      <c r="DA13">
        <v>8508</v>
      </c>
      <c r="DB13">
        <v>8612</v>
      </c>
      <c r="DC13">
        <v>8838</v>
      </c>
      <c r="DD13">
        <v>9196</v>
      </c>
      <c r="DE13">
        <v>9511</v>
      </c>
      <c r="DF13">
        <v>10028</v>
      </c>
      <c r="DG13">
        <v>10592</v>
      </c>
      <c r="DH13">
        <v>10839</v>
      </c>
      <c r="DI13">
        <v>10889</v>
      </c>
      <c r="DJ13">
        <v>11189</v>
      </c>
      <c r="DK13">
        <v>11788</v>
      </c>
      <c r="DL13">
        <v>12123</v>
      </c>
      <c r="DM13">
        <v>12568</v>
      </c>
      <c r="DN13">
        <v>12972</v>
      </c>
      <c r="DO13">
        <v>13218</v>
      </c>
      <c r="DP13">
        <v>13326</v>
      </c>
    </row>
    <row r="14" spans="3:120" x14ac:dyDescent="0.3">
      <c r="C14" t="s">
        <v>33</v>
      </c>
      <c r="X14">
        <v>2510</v>
      </c>
      <c r="Y14">
        <v>2401</v>
      </c>
      <c r="Z14">
        <v>2613</v>
      </c>
      <c r="AA14">
        <v>2361</v>
      </c>
      <c r="AB14">
        <v>2641</v>
      </c>
      <c r="AC14">
        <v>2574</v>
      </c>
      <c r="AD14">
        <v>2786</v>
      </c>
      <c r="AE14">
        <v>2529</v>
      </c>
      <c r="AF14">
        <v>2605</v>
      </c>
      <c r="AG14">
        <v>2445</v>
      </c>
      <c r="AH14">
        <v>2513</v>
      </c>
      <c r="AI14">
        <v>2434</v>
      </c>
      <c r="AJ14">
        <v>2197</v>
      </c>
      <c r="AK14">
        <v>2566</v>
      </c>
      <c r="AL14">
        <v>2221</v>
      </c>
      <c r="AM14">
        <v>2361</v>
      </c>
      <c r="AN14">
        <v>2473</v>
      </c>
      <c r="AO14">
        <v>2785</v>
      </c>
      <c r="AP14">
        <v>2900</v>
      </c>
      <c r="AQ14">
        <v>2886</v>
      </c>
      <c r="AR14">
        <v>2725</v>
      </c>
      <c r="AS14">
        <v>3003</v>
      </c>
      <c r="AT14">
        <v>2609</v>
      </c>
      <c r="AU14">
        <v>2564</v>
      </c>
      <c r="AV14">
        <v>2255</v>
      </c>
      <c r="AW14">
        <v>2495</v>
      </c>
      <c r="AX14">
        <v>2719</v>
      </c>
      <c r="AY14">
        <v>3146</v>
      </c>
      <c r="AZ14">
        <v>3238</v>
      </c>
      <c r="BA14">
        <v>3282</v>
      </c>
      <c r="BB14">
        <v>3034</v>
      </c>
      <c r="BC14">
        <v>3016</v>
      </c>
      <c r="BD14">
        <v>3267</v>
      </c>
      <c r="BE14">
        <v>3637</v>
      </c>
      <c r="BF14">
        <v>3538</v>
      </c>
      <c r="BG14">
        <v>3802</v>
      </c>
      <c r="BH14">
        <v>3557</v>
      </c>
      <c r="BI14">
        <v>3719</v>
      </c>
      <c r="BJ14">
        <v>4026</v>
      </c>
      <c r="BK14">
        <v>4016</v>
      </c>
      <c r="BL14">
        <v>4197</v>
      </c>
      <c r="BM14">
        <v>4208</v>
      </c>
      <c r="BN14">
        <v>4304</v>
      </c>
      <c r="BO14">
        <v>4511</v>
      </c>
      <c r="BP14">
        <v>4577</v>
      </c>
      <c r="BQ14">
        <v>4833</v>
      </c>
      <c r="BR14">
        <v>5037</v>
      </c>
      <c r="BS14">
        <v>5176</v>
      </c>
      <c r="BT14">
        <v>5406</v>
      </c>
      <c r="BU14">
        <v>5599</v>
      </c>
      <c r="BV14">
        <v>5802</v>
      </c>
      <c r="BW14">
        <v>6012</v>
      </c>
      <c r="BX14">
        <v>6365</v>
      </c>
      <c r="BY14">
        <v>6675</v>
      </c>
      <c r="BZ14">
        <v>6848</v>
      </c>
      <c r="CA14">
        <v>6795</v>
      </c>
      <c r="CB14">
        <v>6965</v>
      </c>
      <c r="CC14">
        <v>7371</v>
      </c>
      <c r="CD14">
        <v>7528</v>
      </c>
      <c r="CE14">
        <v>7666</v>
      </c>
      <c r="CF14">
        <v>7590</v>
      </c>
      <c r="CG14">
        <v>7236</v>
      </c>
      <c r="CH14">
        <v>6545</v>
      </c>
      <c r="CI14">
        <v>6538</v>
      </c>
      <c r="CJ14">
        <v>6850</v>
      </c>
      <c r="CK14">
        <v>6709</v>
      </c>
      <c r="CL14">
        <v>6872</v>
      </c>
      <c r="CM14">
        <v>7002</v>
      </c>
      <c r="CN14">
        <v>7050</v>
      </c>
      <c r="CO14">
        <v>7262</v>
      </c>
      <c r="CP14">
        <v>7337</v>
      </c>
      <c r="CQ14">
        <v>7334</v>
      </c>
      <c r="CR14">
        <v>7818</v>
      </c>
      <c r="CS14">
        <v>8146</v>
      </c>
      <c r="CT14">
        <v>8271</v>
      </c>
      <c r="CU14">
        <v>8378</v>
      </c>
      <c r="CV14">
        <v>8263</v>
      </c>
      <c r="CW14">
        <v>8508</v>
      </c>
      <c r="CX14">
        <v>8883</v>
      </c>
      <c r="CY14">
        <v>9024</v>
      </c>
      <c r="CZ14">
        <v>9171</v>
      </c>
      <c r="DA14">
        <v>9314</v>
      </c>
      <c r="DB14">
        <v>9466</v>
      </c>
      <c r="DC14">
        <v>9717</v>
      </c>
      <c r="DD14">
        <v>9984</v>
      </c>
      <c r="DE14">
        <v>10218</v>
      </c>
      <c r="DF14">
        <v>10801</v>
      </c>
      <c r="DG14">
        <v>11517</v>
      </c>
      <c r="DH14">
        <v>11883</v>
      </c>
      <c r="DI14">
        <v>11604</v>
      </c>
      <c r="DJ14">
        <v>12014</v>
      </c>
      <c r="DK14">
        <v>12366</v>
      </c>
      <c r="DL14">
        <v>12792</v>
      </c>
      <c r="DM14">
        <v>12916</v>
      </c>
      <c r="DN14">
        <v>13222</v>
      </c>
      <c r="DO14">
        <v>13677</v>
      </c>
      <c r="DP14">
        <v>14098</v>
      </c>
    </row>
    <row r="15" spans="3:120" x14ac:dyDescent="0.3">
      <c r="C15" t="s">
        <v>34</v>
      </c>
      <c r="D15">
        <v>1147</v>
      </c>
      <c r="E15">
        <v>1215</v>
      </c>
      <c r="F15">
        <v>1276</v>
      </c>
      <c r="G15">
        <v>1345</v>
      </c>
      <c r="H15">
        <v>1373</v>
      </c>
      <c r="I15">
        <v>1455</v>
      </c>
      <c r="J15">
        <v>1552</v>
      </c>
      <c r="K15">
        <v>1629</v>
      </c>
      <c r="L15">
        <v>1639</v>
      </c>
      <c r="M15">
        <v>1646</v>
      </c>
      <c r="N15">
        <v>1653</v>
      </c>
      <c r="O15">
        <v>1668</v>
      </c>
      <c r="P15">
        <v>1705</v>
      </c>
      <c r="Q15">
        <v>1740</v>
      </c>
      <c r="R15">
        <v>1707</v>
      </c>
      <c r="S15">
        <v>1831</v>
      </c>
      <c r="T15">
        <v>1996</v>
      </c>
      <c r="U15">
        <v>2044</v>
      </c>
      <c r="V15">
        <v>2031</v>
      </c>
      <c r="W15">
        <v>2072</v>
      </c>
      <c r="X15">
        <v>2067</v>
      </c>
      <c r="Y15">
        <v>2119</v>
      </c>
      <c r="Z15">
        <v>2266</v>
      </c>
      <c r="AA15">
        <v>2385</v>
      </c>
      <c r="AB15">
        <v>2568</v>
      </c>
      <c r="AC15">
        <v>2596</v>
      </c>
      <c r="AD15">
        <v>2815</v>
      </c>
      <c r="AE15">
        <v>2821</v>
      </c>
      <c r="AF15">
        <v>2957</v>
      </c>
      <c r="AG15">
        <v>3215</v>
      </c>
      <c r="AH15">
        <v>2803</v>
      </c>
      <c r="AI15">
        <v>2535</v>
      </c>
      <c r="AJ15">
        <v>2398</v>
      </c>
      <c r="AK15">
        <v>2626</v>
      </c>
      <c r="AL15">
        <v>2933</v>
      </c>
      <c r="AM15">
        <v>3157</v>
      </c>
      <c r="AN15">
        <v>3255</v>
      </c>
      <c r="AO15">
        <v>3246</v>
      </c>
      <c r="AP15">
        <v>3244</v>
      </c>
      <c r="AQ15">
        <v>3210</v>
      </c>
      <c r="AR15">
        <v>3220</v>
      </c>
      <c r="AS15">
        <v>3169</v>
      </c>
      <c r="AT15">
        <v>3045</v>
      </c>
      <c r="AU15">
        <v>3041</v>
      </c>
      <c r="AV15">
        <v>3246</v>
      </c>
      <c r="AW15">
        <v>3310</v>
      </c>
      <c r="AX15">
        <v>3379</v>
      </c>
      <c r="AY15">
        <v>3416</v>
      </c>
      <c r="AZ15">
        <v>3469</v>
      </c>
      <c r="BA15">
        <v>3668</v>
      </c>
      <c r="BB15">
        <v>3889</v>
      </c>
      <c r="BC15">
        <v>4088</v>
      </c>
      <c r="BD15">
        <v>4192</v>
      </c>
      <c r="BE15">
        <v>4346</v>
      </c>
      <c r="BF15">
        <v>4353</v>
      </c>
      <c r="BG15">
        <v>4555</v>
      </c>
      <c r="BH15">
        <v>4637</v>
      </c>
      <c r="BI15">
        <v>4735</v>
      </c>
      <c r="BJ15">
        <v>4623</v>
      </c>
      <c r="BK15">
        <v>4521</v>
      </c>
      <c r="BL15">
        <v>5004</v>
      </c>
      <c r="BM15">
        <v>5295</v>
      </c>
      <c r="BN15">
        <v>5529</v>
      </c>
      <c r="BO15">
        <v>5620</v>
      </c>
      <c r="BP15">
        <v>5840</v>
      </c>
      <c r="BQ15">
        <v>6057</v>
      </c>
      <c r="BR15">
        <v>6385</v>
      </c>
      <c r="BS15">
        <v>6456</v>
      </c>
      <c r="BT15">
        <v>6211</v>
      </c>
      <c r="BU15">
        <v>6196</v>
      </c>
      <c r="BV15">
        <v>6496</v>
      </c>
      <c r="BW15">
        <v>6599</v>
      </c>
      <c r="BX15">
        <v>6623</v>
      </c>
      <c r="BY15">
        <v>6780</v>
      </c>
      <c r="BZ15">
        <v>6942</v>
      </c>
      <c r="CA15">
        <v>7291</v>
      </c>
      <c r="CB15">
        <v>7197</v>
      </c>
      <c r="CC15">
        <v>7006</v>
      </c>
      <c r="CD15">
        <v>6824</v>
      </c>
      <c r="CE15">
        <v>7046</v>
      </c>
      <c r="CF15">
        <v>7184</v>
      </c>
      <c r="CG15">
        <v>7318</v>
      </c>
      <c r="CH15">
        <v>7158</v>
      </c>
      <c r="CI15">
        <v>6057</v>
      </c>
      <c r="CJ15">
        <v>6195</v>
      </c>
      <c r="CK15">
        <v>6178</v>
      </c>
      <c r="CL15">
        <v>6650</v>
      </c>
      <c r="CM15">
        <v>7065</v>
      </c>
      <c r="CN15">
        <v>6348</v>
      </c>
      <c r="CO15">
        <v>5455</v>
      </c>
      <c r="CP15">
        <v>5070</v>
      </c>
      <c r="CQ15">
        <v>5074</v>
      </c>
      <c r="CR15">
        <v>4942</v>
      </c>
      <c r="CS15">
        <v>5094</v>
      </c>
      <c r="CT15">
        <v>5609</v>
      </c>
      <c r="CU15">
        <v>5914</v>
      </c>
      <c r="CV15">
        <v>5973</v>
      </c>
      <c r="CW15">
        <v>6256</v>
      </c>
      <c r="CX15">
        <v>6135</v>
      </c>
      <c r="CY15">
        <v>6137</v>
      </c>
      <c r="CZ15">
        <v>6217</v>
      </c>
      <c r="DA15">
        <v>6172</v>
      </c>
      <c r="DB15">
        <v>6426</v>
      </c>
      <c r="DC15">
        <v>6611</v>
      </c>
      <c r="DD15">
        <v>6857</v>
      </c>
      <c r="DE15">
        <v>7205</v>
      </c>
      <c r="DF15">
        <v>7662</v>
      </c>
      <c r="DG15">
        <v>8225</v>
      </c>
      <c r="DH15">
        <v>8883</v>
      </c>
      <c r="DI15">
        <v>8883</v>
      </c>
      <c r="DJ15">
        <v>9533</v>
      </c>
      <c r="DK15">
        <v>10044</v>
      </c>
      <c r="DL15">
        <v>10533</v>
      </c>
      <c r="DM15">
        <v>11034</v>
      </c>
      <c r="DN15">
        <v>11186</v>
      </c>
      <c r="DO15">
        <v>11445</v>
      </c>
      <c r="DP15">
        <v>11776</v>
      </c>
    </row>
    <row r="16" spans="3:120" x14ac:dyDescent="0.3">
      <c r="C16" t="s">
        <v>35</v>
      </c>
      <c r="AQ16">
        <v>3057</v>
      </c>
      <c r="AR16">
        <v>2829</v>
      </c>
      <c r="AS16">
        <v>2810</v>
      </c>
      <c r="AT16">
        <v>2905</v>
      </c>
      <c r="AU16">
        <v>2899</v>
      </c>
      <c r="AV16">
        <v>2893</v>
      </c>
      <c r="AW16">
        <v>2729</v>
      </c>
      <c r="AX16">
        <v>2930</v>
      </c>
      <c r="AY16">
        <v>2489</v>
      </c>
      <c r="AZ16">
        <v>2461</v>
      </c>
      <c r="BA16">
        <v>2809</v>
      </c>
      <c r="BB16">
        <v>2558</v>
      </c>
      <c r="BC16">
        <v>2539</v>
      </c>
      <c r="BD16">
        <v>2431</v>
      </c>
      <c r="BE16">
        <v>2435</v>
      </c>
      <c r="BF16">
        <v>2414</v>
      </c>
      <c r="BG16">
        <v>2459</v>
      </c>
      <c r="BH16">
        <v>2498</v>
      </c>
      <c r="BI16">
        <v>2548</v>
      </c>
      <c r="BJ16">
        <v>2624</v>
      </c>
      <c r="BK16">
        <v>2552</v>
      </c>
      <c r="BL16">
        <v>2511</v>
      </c>
      <c r="BM16">
        <v>2563</v>
      </c>
      <c r="BN16">
        <v>2675</v>
      </c>
      <c r="BO16">
        <v>2678</v>
      </c>
      <c r="BP16">
        <v>2723</v>
      </c>
      <c r="BQ16">
        <v>2806</v>
      </c>
      <c r="BR16">
        <v>2764</v>
      </c>
      <c r="BS16">
        <v>2863</v>
      </c>
      <c r="BT16">
        <v>2887</v>
      </c>
      <c r="BU16">
        <v>2921</v>
      </c>
      <c r="BV16">
        <v>3021</v>
      </c>
      <c r="BW16">
        <v>3109</v>
      </c>
      <c r="BX16">
        <v>3229</v>
      </c>
      <c r="BY16">
        <v>3370</v>
      </c>
      <c r="BZ16">
        <v>3551</v>
      </c>
      <c r="CA16">
        <v>3705</v>
      </c>
      <c r="CB16">
        <v>3884</v>
      </c>
      <c r="CC16">
        <v>4220</v>
      </c>
      <c r="CD16">
        <v>4603</v>
      </c>
      <c r="CE16">
        <v>5019</v>
      </c>
      <c r="CF16">
        <v>5470</v>
      </c>
      <c r="CG16">
        <v>5802</v>
      </c>
      <c r="CH16">
        <v>5595</v>
      </c>
      <c r="CI16">
        <v>5279</v>
      </c>
      <c r="CJ16">
        <v>5289</v>
      </c>
      <c r="CK16">
        <v>5343</v>
      </c>
      <c r="CL16">
        <v>5192</v>
      </c>
      <c r="CM16">
        <v>5262</v>
      </c>
      <c r="CN16">
        <v>5436</v>
      </c>
      <c r="CO16">
        <v>5586</v>
      </c>
      <c r="CP16">
        <v>5594</v>
      </c>
      <c r="CQ16">
        <v>5571</v>
      </c>
      <c r="CR16">
        <v>5513</v>
      </c>
      <c r="CS16">
        <v>5585</v>
      </c>
      <c r="CT16">
        <v>5603</v>
      </c>
      <c r="CU16">
        <v>5752</v>
      </c>
      <c r="CV16">
        <v>5625</v>
      </c>
      <c r="CW16">
        <v>5648</v>
      </c>
      <c r="CX16">
        <v>5549</v>
      </c>
      <c r="CY16">
        <v>5353</v>
      </c>
      <c r="CZ16">
        <v>5072</v>
      </c>
      <c r="DA16">
        <v>5079</v>
      </c>
      <c r="DB16">
        <v>5735</v>
      </c>
      <c r="DC16">
        <v>5876</v>
      </c>
      <c r="DD16">
        <v>6010</v>
      </c>
      <c r="DE16">
        <v>6038</v>
      </c>
      <c r="DF16">
        <v>6228</v>
      </c>
      <c r="DG16">
        <v>6466</v>
      </c>
      <c r="DH16">
        <v>6778</v>
      </c>
      <c r="DI16">
        <v>6418</v>
      </c>
      <c r="DJ16">
        <v>7162</v>
      </c>
      <c r="DK16">
        <v>7377</v>
      </c>
      <c r="DL16">
        <v>7193</v>
      </c>
      <c r="DM16">
        <v>8102</v>
      </c>
      <c r="DN16">
        <v>8382</v>
      </c>
      <c r="DO16">
        <v>8539</v>
      </c>
      <c r="DP16">
        <v>8786</v>
      </c>
    </row>
    <row r="17" spans="3:120" x14ac:dyDescent="0.3">
      <c r="C17" t="s">
        <v>36</v>
      </c>
      <c r="D17">
        <v>3328</v>
      </c>
      <c r="E17">
        <v>3471</v>
      </c>
      <c r="F17">
        <v>3946</v>
      </c>
      <c r="G17">
        <v>3946</v>
      </c>
      <c r="H17">
        <v>3946</v>
      </c>
      <c r="I17">
        <v>3328</v>
      </c>
      <c r="J17">
        <v>3756</v>
      </c>
      <c r="K17">
        <v>3994</v>
      </c>
      <c r="L17">
        <v>4279</v>
      </c>
      <c r="M17">
        <v>4279</v>
      </c>
      <c r="N17">
        <v>4422</v>
      </c>
      <c r="O17">
        <v>4422</v>
      </c>
      <c r="P17">
        <v>5087</v>
      </c>
      <c r="Q17">
        <v>4754</v>
      </c>
      <c r="R17">
        <v>3708</v>
      </c>
      <c r="S17">
        <v>3471</v>
      </c>
      <c r="T17">
        <v>3376</v>
      </c>
      <c r="U17">
        <v>3851</v>
      </c>
      <c r="V17">
        <v>3851</v>
      </c>
      <c r="W17">
        <v>4517</v>
      </c>
      <c r="X17">
        <v>3518</v>
      </c>
      <c r="Y17">
        <v>3471</v>
      </c>
      <c r="Z17">
        <v>3803</v>
      </c>
      <c r="AA17">
        <v>4041</v>
      </c>
      <c r="AB17">
        <v>4184</v>
      </c>
      <c r="AC17">
        <v>4136</v>
      </c>
      <c r="AD17">
        <v>4469</v>
      </c>
      <c r="AE17">
        <v>4992</v>
      </c>
      <c r="AF17">
        <v>5087</v>
      </c>
      <c r="AG17">
        <v>5040</v>
      </c>
      <c r="AH17">
        <v>5848</v>
      </c>
      <c r="AI17">
        <v>4754</v>
      </c>
      <c r="AJ17">
        <v>4374</v>
      </c>
      <c r="AK17">
        <v>4041</v>
      </c>
      <c r="AL17">
        <v>4612</v>
      </c>
      <c r="AM17">
        <v>4707</v>
      </c>
      <c r="AN17">
        <v>4707</v>
      </c>
      <c r="AO17">
        <v>4849</v>
      </c>
      <c r="AP17">
        <v>5182</v>
      </c>
      <c r="AQ17">
        <v>5230</v>
      </c>
      <c r="AR17">
        <v>4897</v>
      </c>
      <c r="AS17">
        <v>5135</v>
      </c>
      <c r="AT17">
        <v>4754</v>
      </c>
      <c r="AU17">
        <v>4612</v>
      </c>
      <c r="AV17">
        <v>5230</v>
      </c>
      <c r="AW17">
        <v>5325</v>
      </c>
      <c r="AX17">
        <v>5800</v>
      </c>
      <c r="AY17">
        <v>5658</v>
      </c>
      <c r="AZ17">
        <v>5753</v>
      </c>
      <c r="BA17">
        <v>6418</v>
      </c>
      <c r="BB17">
        <v>6894</v>
      </c>
      <c r="BC17">
        <v>7417</v>
      </c>
      <c r="BD17">
        <v>7227</v>
      </c>
      <c r="BE17">
        <v>7892</v>
      </c>
      <c r="BF17">
        <v>8130</v>
      </c>
      <c r="BG17">
        <v>8035</v>
      </c>
      <c r="BH17">
        <v>8082</v>
      </c>
      <c r="BI17">
        <v>8035</v>
      </c>
      <c r="BJ17">
        <v>7654</v>
      </c>
      <c r="BK17">
        <v>7322</v>
      </c>
      <c r="BL17">
        <v>7512</v>
      </c>
      <c r="BM17">
        <v>7607</v>
      </c>
      <c r="BN17">
        <v>7369</v>
      </c>
      <c r="BO17">
        <v>7322</v>
      </c>
      <c r="BP17">
        <v>7369</v>
      </c>
      <c r="BQ17">
        <v>7369</v>
      </c>
      <c r="BR17">
        <v>7559</v>
      </c>
      <c r="BS17">
        <v>7179</v>
      </c>
      <c r="BT17">
        <v>7227</v>
      </c>
      <c r="BU17">
        <v>7607</v>
      </c>
      <c r="BV17">
        <v>7892</v>
      </c>
      <c r="BW17">
        <v>7797</v>
      </c>
      <c r="BX17">
        <v>7512</v>
      </c>
      <c r="BY17">
        <v>7750</v>
      </c>
      <c r="BZ17">
        <v>8035</v>
      </c>
      <c r="CA17">
        <v>8415</v>
      </c>
      <c r="CB17">
        <v>8700</v>
      </c>
      <c r="CC17">
        <v>8795</v>
      </c>
      <c r="CD17">
        <v>9318</v>
      </c>
      <c r="CE17">
        <v>9794</v>
      </c>
      <c r="CF17">
        <v>10364</v>
      </c>
      <c r="CG17">
        <v>10459</v>
      </c>
      <c r="CH17">
        <v>9414</v>
      </c>
      <c r="CI17">
        <v>8795</v>
      </c>
      <c r="CJ17">
        <v>8653</v>
      </c>
      <c r="CK17">
        <v>8748</v>
      </c>
      <c r="CL17">
        <v>9461</v>
      </c>
      <c r="CM17">
        <v>10127</v>
      </c>
      <c r="CN17">
        <v>10079</v>
      </c>
      <c r="CO17">
        <v>10127</v>
      </c>
      <c r="CP17">
        <v>10127</v>
      </c>
      <c r="CQ17">
        <v>10412</v>
      </c>
      <c r="CR17">
        <v>11173</v>
      </c>
      <c r="CS17">
        <v>11410</v>
      </c>
      <c r="CT17">
        <v>12171</v>
      </c>
      <c r="CU17">
        <v>11933</v>
      </c>
      <c r="CV17">
        <v>12504</v>
      </c>
      <c r="CW17">
        <v>13074</v>
      </c>
      <c r="CX17">
        <v>13597</v>
      </c>
      <c r="CY17">
        <v>13217</v>
      </c>
      <c r="CZ17">
        <v>12932</v>
      </c>
      <c r="DA17">
        <v>12361</v>
      </c>
      <c r="DB17">
        <v>11315</v>
      </c>
      <c r="DC17">
        <v>11363</v>
      </c>
      <c r="DD17">
        <v>11886</v>
      </c>
      <c r="DE17">
        <v>12694</v>
      </c>
      <c r="DF17">
        <v>13169</v>
      </c>
      <c r="DG17">
        <v>13930</v>
      </c>
      <c r="DH17">
        <v>14833</v>
      </c>
      <c r="DI17">
        <v>15119</v>
      </c>
      <c r="DJ17">
        <v>16402</v>
      </c>
      <c r="DK17">
        <v>17211</v>
      </c>
      <c r="DL17">
        <v>17876</v>
      </c>
      <c r="DM17">
        <v>18589</v>
      </c>
      <c r="DN17">
        <v>19160</v>
      </c>
      <c r="DO17">
        <v>19244</v>
      </c>
      <c r="DP17">
        <v>19468</v>
      </c>
    </row>
    <row r="22" spans="3:120" x14ac:dyDescent="0.3">
      <c r="D22">
        <v>1900</v>
      </c>
      <c r="E22">
        <v>1901</v>
      </c>
      <c r="F22">
        <v>1902</v>
      </c>
      <c r="G22">
        <v>1903</v>
      </c>
      <c r="H22">
        <v>1904</v>
      </c>
      <c r="I22">
        <v>1905</v>
      </c>
      <c r="J22">
        <v>1906</v>
      </c>
      <c r="K22">
        <v>1907</v>
      </c>
      <c r="L22">
        <v>1908</v>
      </c>
      <c r="M22">
        <v>1909</v>
      </c>
      <c r="N22">
        <v>1910</v>
      </c>
      <c r="O22">
        <v>1911</v>
      </c>
      <c r="P22">
        <v>1912</v>
      </c>
      <c r="Q22">
        <v>1913</v>
      </c>
      <c r="R22">
        <v>1914</v>
      </c>
      <c r="S22">
        <v>1915</v>
      </c>
      <c r="T22">
        <v>1916</v>
      </c>
      <c r="U22">
        <v>1917</v>
      </c>
      <c r="V22">
        <v>1918</v>
      </c>
      <c r="W22">
        <v>1919</v>
      </c>
      <c r="X22">
        <v>1920</v>
      </c>
      <c r="Y22">
        <v>1921</v>
      </c>
      <c r="Z22">
        <v>1922</v>
      </c>
      <c r="AA22">
        <v>1923</v>
      </c>
      <c r="AB22">
        <v>1924</v>
      </c>
      <c r="AC22">
        <v>1925</v>
      </c>
      <c r="AD22">
        <v>1926</v>
      </c>
      <c r="AE22">
        <v>1927</v>
      </c>
      <c r="AF22">
        <v>1928</v>
      </c>
      <c r="AG22">
        <v>1929</v>
      </c>
      <c r="AH22">
        <v>1930</v>
      </c>
      <c r="AI22">
        <v>1931</v>
      </c>
      <c r="AJ22">
        <v>1932</v>
      </c>
      <c r="AK22">
        <v>1933</v>
      </c>
      <c r="AL22">
        <v>1934</v>
      </c>
      <c r="AM22">
        <v>1935</v>
      </c>
      <c r="AN22">
        <v>1936</v>
      </c>
      <c r="AO22">
        <v>1937</v>
      </c>
      <c r="AP22">
        <v>1938</v>
      </c>
      <c r="AQ22">
        <v>1939</v>
      </c>
      <c r="AR22">
        <v>1940</v>
      </c>
      <c r="AS22">
        <v>1941</v>
      </c>
      <c r="AT22">
        <v>1942</v>
      </c>
      <c r="AU22">
        <v>1943</v>
      </c>
      <c r="AV22">
        <v>1944</v>
      </c>
      <c r="AW22">
        <v>1945</v>
      </c>
      <c r="AX22">
        <v>1946</v>
      </c>
      <c r="AY22">
        <v>1947</v>
      </c>
      <c r="AZ22">
        <v>1948</v>
      </c>
      <c r="BA22">
        <v>1949</v>
      </c>
      <c r="BB22">
        <v>1950</v>
      </c>
      <c r="BC22">
        <v>1951</v>
      </c>
      <c r="BD22">
        <v>1952</v>
      </c>
      <c r="BE22">
        <v>1953</v>
      </c>
      <c r="BF22">
        <v>1954</v>
      </c>
      <c r="BG22">
        <v>1955</v>
      </c>
      <c r="BH22">
        <v>1956</v>
      </c>
      <c r="BI22">
        <v>1957</v>
      </c>
      <c r="BJ22">
        <v>1958</v>
      </c>
      <c r="BK22">
        <v>1959</v>
      </c>
      <c r="BL22">
        <v>1960</v>
      </c>
      <c r="BM22">
        <v>1961</v>
      </c>
      <c r="BN22">
        <v>1962</v>
      </c>
      <c r="BO22">
        <v>1963</v>
      </c>
      <c r="BP22">
        <v>1964</v>
      </c>
      <c r="BQ22">
        <v>1965</v>
      </c>
      <c r="BR22">
        <v>1966</v>
      </c>
      <c r="BS22">
        <v>1967</v>
      </c>
      <c r="BT22">
        <v>1968</v>
      </c>
      <c r="BU22">
        <v>1969</v>
      </c>
      <c r="BV22">
        <v>1970</v>
      </c>
      <c r="BW22">
        <v>1971</v>
      </c>
      <c r="BX22">
        <v>1972</v>
      </c>
      <c r="BY22">
        <v>1973</v>
      </c>
      <c r="BZ22">
        <v>1974</v>
      </c>
      <c r="CA22">
        <v>1975</v>
      </c>
      <c r="CB22">
        <v>1976</v>
      </c>
      <c r="CC22">
        <v>1977</v>
      </c>
      <c r="CD22">
        <v>1978</v>
      </c>
      <c r="CE22">
        <v>1979</v>
      </c>
      <c r="CF22">
        <v>1980</v>
      </c>
      <c r="CG22">
        <v>1981</v>
      </c>
      <c r="CH22">
        <v>1982</v>
      </c>
      <c r="CI22">
        <v>1983</v>
      </c>
      <c r="CJ22">
        <v>1984</v>
      </c>
      <c r="CK22">
        <v>1985</v>
      </c>
      <c r="CL22">
        <v>1986</v>
      </c>
      <c r="CM22">
        <v>1987</v>
      </c>
      <c r="CN22">
        <v>1988</v>
      </c>
      <c r="CO22">
        <v>1989</v>
      </c>
      <c r="CP22">
        <v>1990</v>
      </c>
      <c r="CQ22">
        <v>1991</v>
      </c>
      <c r="CR22">
        <v>1992</v>
      </c>
      <c r="CS22">
        <v>1993</v>
      </c>
      <c r="CT22">
        <v>1994</v>
      </c>
      <c r="CU22">
        <v>1995</v>
      </c>
      <c r="CV22">
        <v>1996</v>
      </c>
      <c r="CW22">
        <v>1997</v>
      </c>
      <c r="CX22">
        <v>1998</v>
      </c>
      <c r="CY22">
        <v>1999</v>
      </c>
      <c r="CZ22">
        <v>2000</v>
      </c>
      <c r="DA22">
        <v>2001</v>
      </c>
      <c r="DB22">
        <v>2002</v>
      </c>
      <c r="DC22">
        <v>2003</v>
      </c>
      <c r="DD22">
        <v>2004</v>
      </c>
      <c r="DE22">
        <v>2005</v>
      </c>
      <c r="DF22">
        <v>2006</v>
      </c>
      <c r="DG22">
        <v>2007</v>
      </c>
      <c r="DH22">
        <v>2008</v>
      </c>
      <c r="DI22">
        <v>2009</v>
      </c>
      <c r="DJ22">
        <v>2010</v>
      </c>
      <c r="DK22">
        <v>2011</v>
      </c>
      <c r="DL22">
        <v>2012</v>
      </c>
      <c r="DM22">
        <v>2013</v>
      </c>
      <c r="DN22">
        <v>2014</v>
      </c>
      <c r="DO22">
        <v>2015</v>
      </c>
      <c r="DP22">
        <v>2016</v>
      </c>
    </row>
    <row r="23" spans="3:120" x14ac:dyDescent="0.3">
      <c r="C23" t="s">
        <v>3</v>
      </c>
      <c r="E23">
        <f>+LN(E4)-LN(D4)</f>
        <v>8.725127143722311E-2</v>
      </c>
      <c r="F23">
        <f t="shared" ref="F23:BQ24" si="0">+LN(F4)-LN(E4)</f>
        <v>-9.7216850509003194E-3</v>
      </c>
      <c r="G23">
        <f t="shared" si="0"/>
        <v>2.9029826429852079E-2</v>
      </c>
      <c r="H23">
        <f t="shared" si="0"/>
        <v>-3.1549279411326125E-2</v>
      </c>
      <c r="I23">
        <f t="shared" si="0"/>
        <v>5.1337810387350302E-2</v>
      </c>
      <c r="J23">
        <f t="shared" si="0"/>
        <v>8.9990676595284924E-2</v>
      </c>
      <c r="K23">
        <f t="shared" si="0"/>
        <v>-2.8383453450793183E-3</v>
      </c>
      <c r="L23">
        <f t="shared" si="0"/>
        <v>-0.10478646282920323</v>
      </c>
      <c r="M23">
        <f t="shared" si="0"/>
        <v>9.5440600410965359E-2</v>
      </c>
      <c r="N23">
        <f t="shared" si="0"/>
        <v>-1.0751381916691116E-2</v>
      </c>
      <c r="O23">
        <f t="shared" si="0"/>
        <v>1.6343437584117382E-2</v>
      </c>
      <c r="P23">
        <f t="shared" si="0"/>
        <v>3.0272443838747165E-2</v>
      </c>
      <c r="Q23">
        <f t="shared" si="0"/>
        <v>1.9067186158784111E-2</v>
      </c>
      <c r="R23">
        <f t="shared" si="0"/>
        <v>-9.9466441199220768E-2</v>
      </c>
      <c r="S23">
        <f t="shared" si="0"/>
        <v>1.3543002225926415E-2</v>
      </c>
      <c r="T23">
        <f t="shared" si="0"/>
        <v>0.11523892389969248</v>
      </c>
      <c r="U23">
        <f t="shared" si="0"/>
        <v>-3.9364573896330413E-2</v>
      </c>
      <c r="V23">
        <f t="shared" si="0"/>
        <v>7.5389658458483666E-2</v>
      </c>
      <c r="W23">
        <f t="shared" si="0"/>
        <v>3.8086490727646805E-3</v>
      </c>
      <c r="X23">
        <f t="shared" si="0"/>
        <v>-2.2836830723480972E-2</v>
      </c>
      <c r="Y23">
        <f t="shared" si="0"/>
        <v>-4.224709120115655E-2</v>
      </c>
      <c r="Z23">
        <f t="shared" si="0"/>
        <v>4.0005334613699262E-2</v>
      </c>
      <c r="AA23">
        <f t="shared" si="0"/>
        <v>0.10677694648953917</v>
      </c>
      <c r="AB23">
        <f t="shared" si="0"/>
        <v>1.1084832424492319E-2</v>
      </c>
      <c r="AC23">
        <f t="shared" si="0"/>
        <v>7.9473387027224618E-3</v>
      </c>
      <c r="AD23">
        <f t="shared" si="0"/>
        <v>4.9677574650031531E-2</v>
      </c>
      <c r="AE23">
        <f t="shared" si="0"/>
        <v>-3.9721998604331787E-3</v>
      </c>
      <c r="AF23">
        <f t="shared" si="0"/>
        <v>-9.9552024150106888E-4</v>
      </c>
      <c r="AG23">
        <f t="shared" si="0"/>
        <v>4.888501833122838E-2</v>
      </c>
      <c r="AH23">
        <f t="shared" si="0"/>
        <v>-0.10522351997297541</v>
      </c>
      <c r="AI23">
        <f t="shared" si="0"/>
        <v>-6.8240482616909404E-2</v>
      </c>
      <c r="AJ23">
        <f t="shared" si="0"/>
        <v>-0.16376731936998823</v>
      </c>
      <c r="AK23">
        <f t="shared" si="0"/>
        <v>-3.4474519089512157E-2</v>
      </c>
      <c r="AL23">
        <f t="shared" si="0"/>
        <v>8.0063869231452145E-2</v>
      </c>
      <c r="AM23">
        <f t="shared" si="0"/>
        <v>0.11659729824295795</v>
      </c>
      <c r="AN23">
        <f t="shared" si="0"/>
        <v>9.3562376963873817E-2</v>
      </c>
      <c r="AO23">
        <f t="shared" si="0"/>
        <v>7.2622142427109182E-2</v>
      </c>
      <c r="AP23">
        <f t="shared" si="0"/>
        <v>-6.4525762048315727E-2</v>
      </c>
      <c r="AQ23">
        <f t="shared" si="0"/>
        <v>6.5386635409627303E-2</v>
      </c>
      <c r="AR23">
        <f t="shared" si="0"/>
        <v>7.795915118097696E-2</v>
      </c>
      <c r="AS23">
        <f t="shared" si="0"/>
        <v>0.12745477327415955</v>
      </c>
      <c r="AT23">
        <f t="shared" si="0"/>
        <v>9.860307338654728E-2</v>
      </c>
      <c r="AU23">
        <f t="shared" si="0"/>
        <v>8.2368044309534483E-2</v>
      </c>
      <c r="AV23">
        <f t="shared" si="0"/>
        <v>6.34944146576224E-2</v>
      </c>
      <c r="AW23">
        <f t="shared" si="0"/>
        <v>-2.5253711382873689E-2</v>
      </c>
      <c r="AX23">
        <f t="shared" si="0"/>
        <v>-9.994195044224341E-2</v>
      </c>
      <c r="AY23">
        <f t="shared" si="0"/>
        <v>-2.9026154406226468E-2</v>
      </c>
      <c r="AZ23">
        <f t="shared" si="0"/>
        <v>3.5088866741560309E-2</v>
      </c>
      <c r="BA23">
        <f t="shared" si="0"/>
        <v>-3.1183859826754201E-2</v>
      </c>
      <c r="BB23">
        <f t="shared" si="0"/>
        <v>7.6963665639278034E-2</v>
      </c>
      <c r="BC23">
        <f t="shared" si="0"/>
        <v>5.6443711359117188E-2</v>
      </c>
      <c r="BD23">
        <f t="shared" si="0"/>
        <v>1.9466978469258933E-2</v>
      </c>
      <c r="BE23">
        <f t="shared" si="0"/>
        <v>2.8419178761065922E-2</v>
      </c>
      <c r="BF23">
        <f t="shared" si="0"/>
        <v>-2.4171084012303723E-2</v>
      </c>
      <c r="BG23">
        <f t="shared" si="0"/>
        <v>5.0596630772162143E-2</v>
      </c>
      <c r="BH23">
        <f t="shared" si="0"/>
        <v>1.6106768323354004E-3</v>
      </c>
      <c r="BI23">
        <f t="shared" si="0"/>
        <v>5.1716708522242527E-4</v>
      </c>
      <c r="BJ23">
        <f t="shared" si="0"/>
        <v>-2.6899619111556916E-2</v>
      </c>
      <c r="BK23">
        <f t="shared" si="0"/>
        <v>5.4883772149040055E-2</v>
      </c>
      <c r="BL23">
        <f t="shared" si="0"/>
        <v>8.7322226772332812E-3</v>
      </c>
      <c r="BM23">
        <f t="shared" si="0"/>
        <v>6.4582235342953709E-3</v>
      </c>
      <c r="BN23">
        <f t="shared" si="0"/>
        <v>4.3180696152258946E-2</v>
      </c>
      <c r="BO23">
        <f t="shared" si="0"/>
        <v>2.7955681060735316E-2</v>
      </c>
      <c r="BP23">
        <f t="shared" si="0"/>
        <v>4.2388791049743801E-2</v>
      </c>
      <c r="BQ23">
        <f t="shared" si="0"/>
        <v>4.935133141199266E-2</v>
      </c>
      <c r="BR23">
        <f t="shared" ref="BR23:DP27" si="1">+LN(BR4)-LN(BQ4)</f>
        <v>5.1879845100691213E-2</v>
      </c>
      <c r="BS23">
        <f t="shared" si="1"/>
        <v>1.3797578433409896E-2</v>
      </c>
      <c r="BT23">
        <f t="shared" si="1"/>
        <v>3.6536491786304026E-2</v>
      </c>
      <c r="BU23">
        <f t="shared" si="1"/>
        <v>2.1049891829948209E-2</v>
      </c>
      <c r="BV23">
        <f t="shared" si="1"/>
        <v>-9.8850329355286704E-3</v>
      </c>
      <c r="BW23">
        <f t="shared" si="1"/>
        <v>1.8075895958661548E-2</v>
      </c>
      <c r="BX23">
        <f t="shared" si="1"/>
        <v>4.0961357631065454E-2</v>
      </c>
      <c r="BY23">
        <f t="shared" si="1"/>
        <v>4.5684440484269118E-2</v>
      </c>
      <c r="BZ23">
        <f t="shared" si="1"/>
        <v>-1.1949470982187904E-2</v>
      </c>
      <c r="CA23">
        <f t="shared" si="1"/>
        <v>-1.2671723642025512E-2</v>
      </c>
      <c r="CB23">
        <f t="shared" si="1"/>
        <v>4.1616870385867699E-2</v>
      </c>
      <c r="CC23">
        <f t="shared" si="1"/>
        <v>3.4220556678389968E-2</v>
      </c>
      <c r="CD23">
        <f t="shared" si="1"/>
        <v>4.4903507735256198E-2</v>
      </c>
      <c r="CE23">
        <f t="shared" si="1"/>
        <v>2.241898142725951E-2</v>
      </c>
      <c r="CF23">
        <f t="shared" si="1"/>
        <v>-1.1349258881834245E-2</v>
      </c>
      <c r="CG23">
        <f t="shared" si="1"/>
        <v>1.4848854167807346E-2</v>
      </c>
      <c r="CH23">
        <f t="shared" si="1"/>
        <v>-2.8516957606939286E-2</v>
      </c>
      <c r="CI23">
        <f t="shared" si="1"/>
        <v>3.1938035426664513E-2</v>
      </c>
      <c r="CJ23">
        <f t="shared" si="1"/>
        <v>6.1624700853389669E-2</v>
      </c>
      <c r="CK23">
        <f t="shared" si="1"/>
        <v>2.9126482914314522E-2</v>
      </c>
      <c r="CL23">
        <f t="shared" si="1"/>
        <v>2.4733971160316059E-2</v>
      </c>
      <c r="CM23">
        <f t="shared" si="1"/>
        <v>2.563532573656957E-2</v>
      </c>
      <c r="CN23">
        <f t="shared" si="1"/>
        <v>3.2158022822414978E-2</v>
      </c>
      <c r="CO23">
        <f t="shared" si="1"/>
        <v>2.4566794132637071E-2</v>
      </c>
      <c r="CP23">
        <f t="shared" si="1"/>
        <v>6.1026240737600546E-3</v>
      </c>
      <c r="CQ23">
        <f t="shared" si="1"/>
        <v>-1.4105835281466028E-2</v>
      </c>
      <c r="CR23">
        <f t="shared" si="1"/>
        <v>2.108483239140746E-2</v>
      </c>
      <c r="CS23">
        <f t="shared" si="1"/>
        <v>1.3893001081603629E-2</v>
      </c>
      <c r="CT23">
        <f t="shared" si="1"/>
        <v>2.7323104966574974E-2</v>
      </c>
      <c r="CU23">
        <f t="shared" si="1"/>
        <v>1.4910952871751704E-2</v>
      </c>
      <c r="CV23">
        <f t="shared" si="1"/>
        <v>2.5638895776637582E-2</v>
      </c>
      <c r="CW23">
        <f t="shared" si="1"/>
        <v>3.1876275913827357E-2</v>
      </c>
      <c r="CX23">
        <f t="shared" si="1"/>
        <v>3.1843815186700652E-2</v>
      </c>
      <c r="CY23">
        <f t="shared" si="1"/>
        <v>3.4299246905563407E-2</v>
      </c>
      <c r="CZ23">
        <f t="shared" si="1"/>
        <v>2.8986254952627633E-2</v>
      </c>
      <c r="DA23">
        <f t="shared" si="1"/>
        <v>-1.9615321808785779E-4</v>
      </c>
      <c r="DB23">
        <f t="shared" si="1"/>
        <v>8.4432646576573234E-3</v>
      </c>
      <c r="DC23">
        <f t="shared" si="1"/>
        <v>1.9074701959263862E-2</v>
      </c>
      <c r="DD23">
        <f t="shared" si="1"/>
        <v>2.7915791681111912E-2</v>
      </c>
      <c r="DE23">
        <f t="shared" si="1"/>
        <v>2.3679632725352562E-2</v>
      </c>
      <c r="DF23">
        <f t="shared" si="1"/>
        <v>1.6676206515503722E-2</v>
      </c>
      <c r="DG23">
        <f t="shared" si="1"/>
        <v>8.1269186445585007E-3</v>
      </c>
      <c r="DH23">
        <f t="shared" si="1"/>
        <v>-1.2374389452793011E-2</v>
      </c>
      <c r="DI23">
        <f t="shared" si="1"/>
        <v>-3.6933570138105054E-2</v>
      </c>
      <c r="DJ23">
        <f t="shared" si="1"/>
        <v>1.6660229798482362E-2</v>
      </c>
      <c r="DK23">
        <f t="shared" si="1"/>
        <v>8.2473027149134737E-3</v>
      </c>
      <c r="DL23">
        <f t="shared" si="1"/>
        <v>1.4370331933664104E-2</v>
      </c>
      <c r="DM23">
        <f t="shared" si="1"/>
        <v>9.2636233331102602E-3</v>
      </c>
      <c r="DN23">
        <f t="shared" si="1"/>
        <v>1.5625470311263712E-2</v>
      </c>
      <c r="DO23">
        <f t="shared" si="1"/>
        <v>1.7783788426417146E-2</v>
      </c>
      <c r="DP23">
        <f t="shared" si="1"/>
        <v>8.0298899354254161E-3</v>
      </c>
    </row>
    <row r="24" spans="3:120" x14ac:dyDescent="0.3">
      <c r="C24" t="s">
        <v>37</v>
      </c>
      <c r="E24">
        <f t="shared" ref="E24:T36" si="2">+LN(E5)-LN(D5)</f>
        <v>6.1818537763313586E-2</v>
      </c>
      <c r="F24">
        <f t="shared" si="2"/>
        <v>7.2879923368660116E-2</v>
      </c>
      <c r="G24">
        <f t="shared" si="2"/>
        <v>7.0972323774043389E-4</v>
      </c>
      <c r="H24">
        <f t="shared" si="2"/>
        <v>-1.6272151618823116E-2</v>
      </c>
      <c r="I24">
        <f t="shared" si="2"/>
        <v>8.2494249424494015E-2</v>
      </c>
      <c r="J24">
        <f t="shared" si="2"/>
        <v>7.6819621466876598E-2</v>
      </c>
      <c r="K24">
        <f t="shared" si="2"/>
        <v>7.5044383121536384E-3</v>
      </c>
      <c r="L24">
        <f t="shared" si="2"/>
        <v>-8.134046731214184E-2</v>
      </c>
      <c r="M24">
        <f t="shared" si="2"/>
        <v>7.475797129024464E-2</v>
      </c>
      <c r="N24">
        <f t="shared" si="2"/>
        <v>5.468945608297382E-2</v>
      </c>
      <c r="O24">
        <f t="shared" si="2"/>
        <v>3.5427215817016133E-2</v>
      </c>
      <c r="P24">
        <f t="shared" si="2"/>
        <v>3.8275597306245857E-2</v>
      </c>
      <c r="Q24">
        <f t="shared" si="2"/>
        <v>1.5813784383304608E-2</v>
      </c>
      <c r="R24">
        <f t="shared" si="2"/>
        <v>-9.9600716573192472E-2</v>
      </c>
      <c r="S24">
        <f t="shared" si="2"/>
        <v>5.0271915142975132E-2</v>
      </c>
      <c r="T24">
        <f t="shared" si="2"/>
        <v>9.3161814722220626E-2</v>
      </c>
      <c r="U24">
        <f t="shared" si="0"/>
        <v>3.2798033037318319E-2</v>
      </c>
      <c r="V24">
        <f t="shared" si="0"/>
        <v>-7.7961541469711904E-2</v>
      </c>
      <c r="W24">
        <f t="shared" si="0"/>
        <v>-9.9740161429950902E-2</v>
      </c>
      <c r="X24">
        <f t="shared" si="0"/>
        <v>-4.0068380353403654E-2</v>
      </c>
      <c r="Y24">
        <f t="shared" si="0"/>
        <v>-0.13996101286974039</v>
      </c>
      <c r="Z24">
        <f t="shared" si="0"/>
        <v>0.12219581251343392</v>
      </c>
      <c r="AA24">
        <f t="shared" si="0"/>
        <v>4.703705492368826E-2</v>
      </c>
      <c r="AB24">
        <f t="shared" si="0"/>
        <v>2.9735355556681498E-4</v>
      </c>
      <c r="AC24">
        <f t="shared" si="0"/>
        <v>8.7345794085175399E-2</v>
      </c>
      <c r="AD24">
        <f t="shared" si="0"/>
        <v>3.5462336377422687E-2</v>
      </c>
      <c r="AE24">
        <f t="shared" si="0"/>
        <v>7.4952812576078998E-2</v>
      </c>
      <c r="AF24">
        <f t="shared" si="0"/>
        <v>6.4820562355571099E-2</v>
      </c>
      <c r="AG24">
        <f t="shared" si="0"/>
        <v>-2.0676451292269249E-2</v>
      </c>
      <c r="AH24">
        <f t="shared" si="0"/>
        <v>-5.1612771430928461E-2</v>
      </c>
      <c r="AI24">
        <f t="shared" si="0"/>
        <v>-0.18362509744363109</v>
      </c>
      <c r="AJ24">
        <f t="shared" si="0"/>
        <v>-8.6635568325501566E-2</v>
      </c>
      <c r="AK24">
        <f t="shared" si="0"/>
        <v>-8.5519297895942259E-2</v>
      </c>
      <c r="AL24">
        <f t="shared" si="0"/>
        <v>9.0819238030162452E-2</v>
      </c>
      <c r="AM24">
        <f t="shared" si="0"/>
        <v>6.7956507854958659E-2</v>
      </c>
      <c r="AN24">
        <f t="shared" si="0"/>
        <v>4.305834267211317E-2</v>
      </c>
      <c r="AO24">
        <f t="shared" si="0"/>
        <v>8.1188839604159568E-2</v>
      </c>
      <c r="AP24">
        <f t="shared" si="0"/>
        <v>1.612620983920543E-2</v>
      </c>
      <c r="AQ24">
        <f t="shared" si="0"/>
        <v>4.7742975527128806E-2</v>
      </c>
      <c r="AR24">
        <f t="shared" si="0"/>
        <v>0.11854048103602999</v>
      </c>
      <c r="AS24">
        <f t="shared" si="0"/>
        <v>0.11964131776969822</v>
      </c>
      <c r="AT24">
        <f t="shared" si="0"/>
        <v>0.15048669877495335</v>
      </c>
      <c r="AU24">
        <f t="shared" si="0"/>
        <v>3.2095393420721763E-2</v>
      </c>
      <c r="AV24">
        <f t="shared" si="0"/>
        <v>2.4446376623584953E-2</v>
      </c>
      <c r="AW24">
        <f t="shared" si="0"/>
        <v>-4.2435280125165065E-2</v>
      </c>
      <c r="AX24">
        <f t="shared" si="0"/>
        <v>-2.8755974987305422E-2</v>
      </c>
      <c r="AY24">
        <f t="shared" si="0"/>
        <v>2.2436838635826462E-2</v>
      </c>
      <c r="AZ24">
        <f t="shared" si="0"/>
        <v>-3.2582843479964652E-3</v>
      </c>
      <c r="BA24">
        <f t="shared" si="0"/>
        <v>-1.6737802365618393E-4</v>
      </c>
      <c r="BB24">
        <f t="shared" si="0"/>
        <v>3.1714696229986572E-2</v>
      </c>
      <c r="BC24">
        <f t="shared" si="0"/>
        <v>3.2625027110444904E-2</v>
      </c>
      <c r="BD24">
        <f t="shared" si="0"/>
        <v>3.9018454191690921E-2</v>
      </c>
      <c r="BE24">
        <f t="shared" si="0"/>
        <v>1.9063859967614505E-2</v>
      </c>
      <c r="BF24">
        <f t="shared" si="0"/>
        <v>-3.626891286803513E-2</v>
      </c>
      <c r="BG24">
        <f t="shared" si="0"/>
        <v>6.3155395052620023E-2</v>
      </c>
      <c r="BH24">
        <f t="shared" si="0"/>
        <v>5.3475168423652519E-2</v>
      </c>
      <c r="BI24">
        <f t="shared" si="0"/>
        <v>-5.2756108793143852E-3</v>
      </c>
      <c r="BJ24">
        <f t="shared" si="0"/>
        <v>-8.4854429324430214E-3</v>
      </c>
      <c r="BK24">
        <f t="shared" si="0"/>
        <v>1.6558831064079627E-2</v>
      </c>
      <c r="BL24">
        <f t="shared" si="0"/>
        <v>8.7520488097485583E-3</v>
      </c>
      <c r="BM24">
        <f t="shared" si="0"/>
        <v>9.1447651807623487E-3</v>
      </c>
      <c r="BN24">
        <f t="shared" si="0"/>
        <v>4.9045119872259235E-2</v>
      </c>
      <c r="BO24">
        <f t="shared" si="0"/>
        <v>3.0688612053415554E-2</v>
      </c>
      <c r="BP24">
        <f t="shared" si="0"/>
        <v>4.4306645361558594E-2</v>
      </c>
      <c r="BQ24">
        <f t="shared" si="0"/>
        <v>4.6272730395486406E-2</v>
      </c>
      <c r="BR24">
        <f t="shared" si="1"/>
        <v>4.4171915257628314E-2</v>
      </c>
      <c r="BS24">
        <f t="shared" si="1"/>
        <v>1.2026344883976137E-2</v>
      </c>
      <c r="BT24">
        <f t="shared" si="1"/>
        <v>3.5543920895303671E-2</v>
      </c>
      <c r="BU24">
        <f t="shared" si="1"/>
        <v>3.7007559459103945E-2</v>
      </c>
      <c r="BV24">
        <f t="shared" si="1"/>
        <v>1.1547130523098303E-2</v>
      </c>
      <c r="BW24">
        <f t="shared" si="1"/>
        <v>4.1563550527000004E-2</v>
      </c>
      <c r="BX24">
        <f t="shared" si="1"/>
        <v>3.9859513316516271E-2</v>
      </c>
      <c r="BY24">
        <f t="shared" si="1"/>
        <v>5.687445250201506E-2</v>
      </c>
      <c r="BZ24">
        <f t="shared" si="1"/>
        <v>2.6186902547150837E-2</v>
      </c>
      <c r="CA24">
        <f t="shared" si="1"/>
        <v>7.7944009863646357E-3</v>
      </c>
      <c r="CB24">
        <f t="shared" si="1"/>
        <v>4.0151083129751797E-2</v>
      </c>
      <c r="CC24">
        <f t="shared" si="1"/>
        <v>2.1236054052858222E-2</v>
      </c>
      <c r="CD24">
        <f t="shared" si="1"/>
        <v>2.9618756529245616E-2</v>
      </c>
      <c r="CE24">
        <f t="shared" si="1"/>
        <v>3.077965687058537E-2</v>
      </c>
      <c r="CF24">
        <f t="shared" si="1"/>
        <v>3.2901351080028007E-4</v>
      </c>
      <c r="CG24">
        <f t="shared" si="1"/>
        <v>1.8182319083191345E-2</v>
      </c>
      <c r="CH24">
        <f t="shared" si="1"/>
        <v>-4.2976365963648178E-2</v>
      </c>
      <c r="CI24">
        <f t="shared" si="1"/>
        <v>1.863454069703252E-2</v>
      </c>
      <c r="CJ24">
        <f t="shared" si="1"/>
        <v>4.6175591046260678E-2</v>
      </c>
      <c r="CK24">
        <f t="shared" si="1"/>
        <v>4.3364062033404593E-2</v>
      </c>
      <c r="CL24">
        <f t="shared" si="1"/>
        <v>1.5813507176170916E-2</v>
      </c>
      <c r="CM24">
        <f t="shared" si="1"/>
        <v>2.6844181210091023E-2</v>
      </c>
      <c r="CN24">
        <f t="shared" si="1"/>
        <v>3.4551165554091767E-2</v>
      </c>
      <c r="CO24">
        <f t="shared" si="1"/>
        <v>6.0516904375109704E-3</v>
      </c>
      <c r="CP24">
        <f t="shared" si="1"/>
        <v>-1.2422133241207334E-2</v>
      </c>
      <c r="CQ24">
        <f t="shared" si="1"/>
        <v>-3.4257018110265491E-2</v>
      </c>
      <c r="CR24">
        <f t="shared" si="1"/>
        <v>-3.1821308145367766E-3</v>
      </c>
      <c r="CS24">
        <f t="shared" si="1"/>
        <v>1.4721340239180591E-2</v>
      </c>
      <c r="CT24">
        <f t="shared" si="1"/>
        <v>3.3219782768924233E-2</v>
      </c>
      <c r="CU24">
        <f t="shared" si="1"/>
        <v>1.6021991949017433E-2</v>
      </c>
      <c r="CV24">
        <f t="shared" si="1"/>
        <v>5.536977942846022E-3</v>
      </c>
      <c r="CW24">
        <f t="shared" si="1"/>
        <v>3.1888057858161289E-2</v>
      </c>
      <c r="CX24">
        <f t="shared" si="1"/>
        <v>2.9562511235583955E-2</v>
      </c>
      <c r="CY24">
        <f t="shared" si="1"/>
        <v>4.2288536310973512E-2</v>
      </c>
      <c r="CZ24">
        <f t="shared" si="1"/>
        <v>4.1360084052959323E-2</v>
      </c>
      <c r="DA24">
        <f t="shared" si="1"/>
        <v>7.0080303552302325E-3</v>
      </c>
      <c r="DB24">
        <f t="shared" si="1"/>
        <v>1.8843643704320456E-2</v>
      </c>
      <c r="DC24">
        <f t="shared" si="1"/>
        <v>8.5299764784938503E-3</v>
      </c>
      <c r="DD24">
        <f t="shared" si="1"/>
        <v>2.1049183467784616E-2</v>
      </c>
      <c r="DE24">
        <f t="shared" si="1"/>
        <v>2.2024780197032356E-2</v>
      </c>
      <c r="DF24">
        <f t="shared" si="1"/>
        <v>1.5829557984334386E-2</v>
      </c>
      <c r="DG24">
        <f t="shared" si="1"/>
        <v>1.0652057541213011E-2</v>
      </c>
      <c r="DH24">
        <f t="shared" si="1"/>
        <v>-6.8610637339894254E-4</v>
      </c>
      <c r="DI24">
        <f t="shared" si="1"/>
        <v>-4.1361549484353333E-2</v>
      </c>
      <c r="DJ24">
        <f t="shared" si="1"/>
        <v>1.9178034126223764E-2</v>
      </c>
      <c r="DK24">
        <f t="shared" si="1"/>
        <v>2.0857286626142724E-2</v>
      </c>
      <c r="DL24">
        <f t="shared" si="1"/>
        <v>5.8599917223762787E-3</v>
      </c>
      <c r="DM24">
        <f t="shared" si="1"/>
        <v>1.2851450884012294E-2</v>
      </c>
      <c r="DN24">
        <f t="shared" si="1"/>
        <v>1.4157116852913987E-2</v>
      </c>
      <c r="DO24">
        <f t="shared" si="1"/>
        <v>2.7514732019717769E-4</v>
      </c>
      <c r="DP24">
        <f t="shared" si="1"/>
        <v>2.8844853111724689E-3</v>
      </c>
    </row>
    <row r="25" spans="3:120" x14ac:dyDescent="0.3">
      <c r="C25" t="s">
        <v>0</v>
      </c>
      <c r="E25">
        <f t="shared" si="2"/>
        <v>-4.2663984389561982E-2</v>
      </c>
      <c r="F25">
        <f t="shared" ref="F25:BQ28" si="3">+LN(F6)-LN(E6)</f>
        <v>-6.7348075464120249E-2</v>
      </c>
      <c r="G25">
        <f t="shared" si="3"/>
        <v>6.7348075464120249E-2</v>
      </c>
      <c r="H25">
        <f t="shared" si="3"/>
        <v>1.0961744042144339E-2</v>
      </c>
      <c r="I25">
        <f t="shared" si="3"/>
        <v>1.0352569660900812E-2</v>
      </c>
      <c r="J25">
        <f t="shared" si="3"/>
        <v>-1.0352569660900812E-2</v>
      </c>
      <c r="K25">
        <f t="shared" si="3"/>
        <v>-3.2740270036875074E-2</v>
      </c>
      <c r="L25">
        <f t="shared" si="3"/>
        <v>-2.2787107150930908E-2</v>
      </c>
      <c r="M25">
        <f t="shared" si="3"/>
        <v>0</v>
      </c>
      <c r="N25">
        <f t="shared" si="3"/>
        <v>-1.1591278357197865E-2</v>
      </c>
      <c r="O25">
        <f t="shared" si="3"/>
        <v>-4.6646200192594023E-2</v>
      </c>
      <c r="P25">
        <f t="shared" si="3"/>
        <v>6.9695937252558515E-2</v>
      </c>
      <c r="Q25">
        <f t="shared" si="3"/>
        <v>2.2023937564912721E-2</v>
      </c>
      <c r="R25">
        <f t="shared" si="3"/>
        <v>0.1432359240137</v>
      </c>
      <c r="S25">
        <f t="shared" si="3"/>
        <v>0</v>
      </c>
      <c r="T25">
        <f t="shared" si="3"/>
        <v>-6.905558510523413E-2</v>
      </c>
      <c r="U25">
        <f t="shared" si="3"/>
        <v>4.0106781149156667E-2</v>
      </c>
      <c r="V25">
        <f t="shared" si="3"/>
        <v>3.8560061866191653E-2</v>
      </c>
      <c r="W25">
        <f t="shared" si="3"/>
        <v>-3.8560061866191653E-2</v>
      </c>
      <c r="X25">
        <f t="shared" si="3"/>
        <v>-2.9811884422294099E-2</v>
      </c>
      <c r="Y25">
        <f t="shared" si="3"/>
        <v>-3.0728014367784162E-2</v>
      </c>
      <c r="Z25">
        <f t="shared" si="3"/>
        <v>7.9784171356977573E-2</v>
      </c>
      <c r="AA25">
        <f t="shared" si="3"/>
        <v>4.7184688308083977E-2</v>
      </c>
      <c r="AB25">
        <f t="shared" si="3"/>
        <v>3.5718082602079093E-2</v>
      </c>
      <c r="AC25">
        <f t="shared" si="3"/>
        <v>5.2068187878475669E-2</v>
      </c>
      <c r="AD25">
        <f t="shared" si="3"/>
        <v>5.7201445877306689E-2</v>
      </c>
      <c r="AE25">
        <f t="shared" si="3"/>
        <v>1.560547002290491E-2</v>
      </c>
      <c r="AF25">
        <f t="shared" si="3"/>
        <v>0.1517299323341863</v>
      </c>
      <c r="AG25">
        <f t="shared" si="3"/>
        <v>2.656239207898814E-2</v>
      </c>
      <c r="AH25">
        <f t="shared" si="3"/>
        <v>-6.3473086004304236E-3</v>
      </c>
      <c r="AI25">
        <f t="shared" si="3"/>
        <v>-6.693058146582942E-3</v>
      </c>
      <c r="AJ25">
        <f t="shared" si="3"/>
        <v>-9.7388039135310578E-2</v>
      </c>
      <c r="AK25">
        <f t="shared" si="3"/>
        <v>0.10408109728189352</v>
      </c>
      <c r="AL25">
        <f t="shared" si="3"/>
        <v>3.866077659812639E-2</v>
      </c>
      <c r="AM25">
        <f t="shared" si="3"/>
        <v>0.1738748595998878</v>
      </c>
      <c r="AN25">
        <f t="shared" si="3"/>
        <v>7.6661358525013767E-2</v>
      </c>
      <c r="AO25">
        <f t="shared" si="3"/>
        <v>-5.0079776871587711E-3</v>
      </c>
      <c r="AP25">
        <f t="shared" si="3"/>
        <v>9.8996171014560375E-2</v>
      </c>
      <c r="AQ25">
        <f t="shared" si="3"/>
        <v>5.6653026863580536E-2</v>
      </c>
      <c r="AR25">
        <f t="shared" si="3"/>
        <v>4.9533935122276773E-2</v>
      </c>
      <c r="AS25">
        <f t="shared" si="3"/>
        <v>-2.8659578411717845E-2</v>
      </c>
      <c r="AT25">
        <f t="shared" si="3"/>
        <v>-0.14728828156621709</v>
      </c>
      <c r="AU25">
        <f t="shared" si="3"/>
        <v>0.10069539556766927</v>
      </c>
      <c r="AV25">
        <f t="shared" si="3"/>
        <v>7.5252464410265674E-2</v>
      </c>
      <c r="AW25">
        <f t="shared" si="3"/>
        <v>0.19708197237707559</v>
      </c>
      <c r="AX25">
        <f t="shared" si="3"/>
        <v>0.13593235416206007</v>
      </c>
      <c r="AY25">
        <f t="shared" si="3"/>
        <v>-2.3317991601166099E-2</v>
      </c>
      <c r="AZ25">
        <f t="shared" si="3"/>
        <v>0.17093831654887559</v>
      </c>
      <c r="BA25">
        <f t="shared" si="3"/>
        <v>1.4831988955330999E-2</v>
      </c>
      <c r="BB25">
        <f t="shared" si="3"/>
        <v>7.796720396783563E-2</v>
      </c>
      <c r="BC25">
        <f t="shared" si="3"/>
        <v>6.5873267930163237E-2</v>
      </c>
      <c r="BD25">
        <f t="shared" si="3"/>
        <v>2.9379770649608616E-2</v>
      </c>
      <c r="BE25">
        <f t="shared" si="3"/>
        <v>2.0456008567382611E-2</v>
      </c>
      <c r="BF25">
        <f t="shared" si="3"/>
        <v>5.3236911477734239E-2</v>
      </c>
      <c r="BG25">
        <f t="shared" si="3"/>
        <v>4.6837660402154313E-2</v>
      </c>
      <c r="BH25">
        <f t="shared" si="3"/>
        <v>5.8690938094366985E-2</v>
      </c>
      <c r="BI25">
        <f t="shared" si="3"/>
        <v>6.8456677021329071E-2</v>
      </c>
      <c r="BJ25">
        <f t="shared" si="3"/>
        <v>-2.613592561572986E-2</v>
      </c>
      <c r="BK25">
        <f t="shared" si="3"/>
        <v>3.8915416249672319E-2</v>
      </c>
      <c r="BL25">
        <f t="shared" si="3"/>
        <v>3.2243908926581355E-3</v>
      </c>
      <c r="BM25">
        <f t="shared" si="3"/>
        <v>9.4663198708726526E-3</v>
      </c>
      <c r="BN25">
        <f t="shared" si="3"/>
        <v>4.9073118908912861E-2</v>
      </c>
      <c r="BO25">
        <f t="shared" si="3"/>
        <v>2.9507885676364864E-2</v>
      </c>
      <c r="BP25">
        <f t="shared" si="3"/>
        <v>5.7854198048417516E-2</v>
      </c>
      <c r="BQ25">
        <f t="shared" si="3"/>
        <v>2.3064243107832283E-2</v>
      </c>
      <c r="BR25">
        <f t="shared" si="1"/>
        <v>-1.2122114062162126E-2</v>
      </c>
      <c r="BS25">
        <f t="shared" si="1"/>
        <v>5.4264907836714116E-3</v>
      </c>
      <c r="BT25">
        <f t="shared" si="1"/>
        <v>1.8672549913288705E-2</v>
      </c>
      <c r="BU25">
        <f t="shared" si="1"/>
        <v>9.237379570631532E-3</v>
      </c>
      <c r="BV25">
        <f t="shared" si="1"/>
        <v>4.2400809238388959E-2</v>
      </c>
      <c r="BW25">
        <f t="shared" si="1"/>
        <v>-6.2816468988273755E-3</v>
      </c>
      <c r="BX25">
        <f t="shared" si="1"/>
        <v>-3.7997298223206855E-3</v>
      </c>
      <c r="BY25">
        <f t="shared" si="1"/>
        <v>2.6299813652293835E-2</v>
      </c>
      <c r="BZ25">
        <f t="shared" si="1"/>
        <v>2.5681424907178396E-2</v>
      </c>
      <c r="CA25">
        <f t="shared" si="1"/>
        <v>2.7367415860432232E-2</v>
      </c>
      <c r="CB25">
        <f t="shared" si="1"/>
        <v>4.6974851096788228E-2</v>
      </c>
      <c r="CC25">
        <f t="shared" si="1"/>
        <v>2.9799825323051365E-2</v>
      </c>
      <c r="CD25">
        <f t="shared" si="1"/>
        <v>-1.2046820253370782E-2</v>
      </c>
      <c r="CE25">
        <f t="shared" si="1"/>
        <v>-1.9975055954249754E-2</v>
      </c>
      <c r="CF25">
        <f t="shared" si="1"/>
        <v>-5.1810758823418013E-2</v>
      </c>
      <c r="CG25">
        <f t="shared" si="1"/>
        <v>-3.2448447804695135E-2</v>
      </c>
      <c r="CH25">
        <f t="shared" si="1"/>
        <v>-2.0986353287547388E-2</v>
      </c>
      <c r="CI25">
        <f t="shared" si="1"/>
        <v>-8.5888640947013428E-2</v>
      </c>
      <c r="CJ25">
        <f t="shared" si="1"/>
        <v>-4.0190683014897033E-2</v>
      </c>
      <c r="CK25">
        <f t="shared" si="1"/>
        <v>-2.435201340956894E-2</v>
      </c>
      <c r="CL25">
        <f t="shared" si="1"/>
        <v>3.563252200725131E-2</v>
      </c>
      <c r="CM25">
        <f t="shared" si="1"/>
        <v>8.3456862390693942E-3</v>
      </c>
      <c r="CN25">
        <f t="shared" si="1"/>
        <v>3.1403014611722568E-2</v>
      </c>
      <c r="CO25">
        <f t="shared" si="1"/>
        <v>-0.11524614106187769</v>
      </c>
      <c r="CP25">
        <f t="shared" si="1"/>
        <v>3.8461033893973706E-2</v>
      </c>
      <c r="CQ25">
        <f t="shared" si="1"/>
        <v>6.8698474396679643E-2</v>
      </c>
      <c r="CR25">
        <f t="shared" si="1"/>
        <v>3.7210459222871251E-2</v>
      </c>
      <c r="CS25">
        <f t="shared" si="1"/>
        <v>-1.9750877521971688E-2</v>
      </c>
      <c r="CT25">
        <f t="shared" si="1"/>
        <v>-4.4940100376349434E-2</v>
      </c>
      <c r="CU25">
        <f t="shared" si="1"/>
        <v>1.6553507165120607E-2</v>
      </c>
      <c r="CV25">
        <f t="shared" si="1"/>
        <v>-2.2154320080812084E-2</v>
      </c>
      <c r="CW25">
        <f t="shared" si="1"/>
        <v>4.1167964362365694E-2</v>
      </c>
      <c r="CX25">
        <f t="shared" si="1"/>
        <v>-1.6302162972152701E-2</v>
      </c>
      <c r="CY25">
        <f t="shared" si="1"/>
        <v>-8.1029760560999975E-2</v>
      </c>
      <c r="CZ25">
        <f t="shared" si="1"/>
        <v>1.7598938041297529E-2</v>
      </c>
      <c r="DA25">
        <f t="shared" si="1"/>
        <v>1.5908745675231373E-2</v>
      </c>
      <c r="DB25">
        <f t="shared" si="1"/>
        <v>-0.11211170177086949</v>
      </c>
      <c r="DC25">
        <f t="shared" si="1"/>
        <v>-9.7536191025273666E-2</v>
      </c>
      <c r="DD25">
        <f t="shared" si="1"/>
        <v>0.15061926936369829</v>
      </c>
      <c r="DE25">
        <f t="shared" si="1"/>
        <v>8.0263618202977227E-2</v>
      </c>
      <c r="DF25">
        <f t="shared" si="1"/>
        <v>7.8250806584820864E-2</v>
      </c>
      <c r="DG25">
        <f t="shared" si="1"/>
        <v>6.1612321347872978E-2</v>
      </c>
      <c r="DH25">
        <f t="shared" si="1"/>
        <v>3.0011664969132212E-2</v>
      </c>
      <c r="DI25">
        <f t="shared" si="1"/>
        <v>-4.9767075842083841E-2</v>
      </c>
      <c r="DJ25">
        <f t="shared" si="1"/>
        <v>-1.3739175883303645E-2</v>
      </c>
      <c r="DK25">
        <f t="shared" si="1"/>
        <v>3.1018223491656727E-2</v>
      </c>
      <c r="DL25">
        <f t="shared" si="1"/>
        <v>4.425574083139594E-2</v>
      </c>
      <c r="DM25">
        <f t="shared" si="1"/>
        <v>0.14432926559640258</v>
      </c>
      <c r="DN25">
        <f t="shared" si="1"/>
        <v>-5.3287170825470298E-2</v>
      </c>
      <c r="DO25">
        <f t="shared" si="1"/>
        <v>-7.7494726859114849E-2</v>
      </c>
      <c r="DP25">
        <f t="shared" si="1"/>
        <v>-0.2114185999036966</v>
      </c>
    </row>
    <row r="26" spans="3:120" x14ac:dyDescent="0.3">
      <c r="C26" t="s">
        <v>38</v>
      </c>
      <c r="E26">
        <f t="shared" si="2"/>
        <v>1.7802398134580955E-3</v>
      </c>
      <c r="F26">
        <f t="shared" si="3"/>
        <v>-5.8600979063703207E-2</v>
      </c>
      <c r="G26">
        <f t="shared" si="3"/>
        <v>9.6604776946639603E-2</v>
      </c>
      <c r="H26">
        <f t="shared" si="3"/>
        <v>6.428877534181332E-2</v>
      </c>
      <c r="I26">
        <f t="shared" si="3"/>
        <v>8.6267716659380156E-2</v>
      </c>
      <c r="J26">
        <f t="shared" si="3"/>
        <v>1.1391498286096535E-2</v>
      </c>
      <c r="K26">
        <f t="shared" si="3"/>
        <v>-1.6807118316382486E-2</v>
      </c>
      <c r="L26">
        <f t="shared" si="3"/>
        <v>5.5529823491243135E-2</v>
      </c>
      <c r="M26">
        <f t="shared" si="3"/>
        <v>1.129955525393278E-2</v>
      </c>
      <c r="N26">
        <f t="shared" si="3"/>
        <v>3.27054130582205E-2</v>
      </c>
      <c r="O26">
        <f t="shared" si="3"/>
        <v>-2.0011199619387909E-2</v>
      </c>
      <c r="P26">
        <f t="shared" si="3"/>
        <v>4.1235282965001119E-2</v>
      </c>
      <c r="Q26">
        <f t="shared" si="3"/>
        <v>-2.7650168374695028E-2</v>
      </c>
      <c r="R26">
        <f t="shared" si="3"/>
        <v>-0.13976194237515926</v>
      </c>
      <c r="S26">
        <f t="shared" si="3"/>
        <v>-1.7742681476656585E-2</v>
      </c>
      <c r="T26">
        <f t="shared" si="3"/>
        <v>-4.8176102129872334E-2</v>
      </c>
      <c r="U26">
        <f t="shared" si="3"/>
        <v>-0.10249986801843392</v>
      </c>
      <c r="V26">
        <f t="shared" si="3"/>
        <v>0.15190371738662911</v>
      </c>
      <c r="W26">
        <f t="shared" si="3"/>
        <v>1.8237587549780443E-2</v>
      </c>
      <c r="X26">
        <f t="shared" si="3"/>
        <v>4.8872121305896243E-2</v>
      </c>
      <c r="Y26">
        <f t="shared" si="3"/>
        <v>-6.5584524403661248E-4</v>
      </c>
      <c r="Z26">
        <f t="shared" si="3"/>
        <v>4.631124736691028E-2</v>
      </c>
      <c r="AA26">
        <f t="shared" si="3"/>
        <v>6.9702505846336749E-2</v>
      </c>
      <c r="AB26">
        <f t="shared" si="3"/>
        <v>3.9518384857290201E-2</v>
      </c>
      <c r="AC26">
        <f t="shared" si="3"/>
        <v>-3.3983852815598681E-2</v>
      </c>
      <c r="AD26">
        <f t="shared" si="3"/>
        <v>1.8848122889263408E-2</v>
      </c>
      <c r="AE26">
        <f t="shared" si="3"/>
        <v>3.9681093084464436E-2</v>
      </c>
      <c r="AF26">
        <f t="shared" si="3"/>
        <v>3.2082546690597624E-2</v>
      </c>
      <c r="AG26">
        <f t="shared" si="3"/>
        <v>1.7490090132216807E-2</v>
      </c>
      <c r="AH26">
        <f t="shared" si="3"/>
        <v>-6.8099366094397595E-2</v>
      </c>
      <c r="AI26">
        <f t="shared" si="3"/>
        <v>-9.4473242944200564E-2</v>
      </c>
      <c r="AJ26">
        <f t="shared" si="3"/>
        <v>-5.2585701675683438E-2</v>
      </c>
      <c r="AK26">
        <f t="shared" si="3"/>
        <v>2.7896923433788245E-2</v>
      </c>
      <c r="AL26">
        <f t="shared" si="3"/>
        <v>5.994932426670907E-2</v>
      </c>
      <c r="AM26">
        <f t="shared" si="3"/>
        <v>2.6878626584181831E-2</v>
      </c>
      <c r="AN26">
        <f t="shared" si="3"/>
        <v>-9.5583638656027148E-3</v>
      </c>
      <c r="AO26">
        <f t="shared" si="3"/>
        <v>5.2994407790929898E-2</v>
      </c>
      <c r="AP26">
        <f t="shared" si="3"/>
        <v>-1.3057554601671129E-2</v>
      </c>
      <c r="AQ26">
        <f t="shared" si="3"/>
        <v>1.856266071515833E-2</v>
      </c>
      <c r="AR26">
        <f t="shared" si="3"/>
        <v>3.2885751753148895E-3</v>
      </c>
      <c r="AS26">
        <f t="shared" si="3"/>
        <v>3.3627916429754379E-2</v>
      </c>
      <c r="AT26">
        <f t="shared" si="3"/>
        <v>-4.6403795565019834E-3</v>
      </c>
      <c r="AU26">
        <f t="shared" si="3"/>
        <v>-2.4074863237464328E-2</v>
      </c>
      <c r="AV26">
        <f t="shared" si="3"/>
        <v>9.0646200524457043E-2</v>
      </c>
      <c r="AW26">
        <f t="shared" si="3"/>
        <v>-4.9835096343926466E-2</v>
      </c>
      <c r="AX26">
        <f t="shared" si="3"/>
        <v>6.8557160617787716E-2</v>
      </c>
      <c r="AY26">
        <f t="shared" si="3"/>
        <v>8.7011376989629241E-2</v>
      </c>
      <c r="AZ26">
        <f t="shared" si="3"/>
        <v>3.1381600741168469E-2</v>
      </c>
      <c r="BA26">
        <f t="shared" si="3"/>
        <v>-3.9693453603728557E-2</v>
      </c>
      <c r="BB26">
        <f t="shared" si="3"/>
        <v>-1.2141993141909779E-2</v>
      </c>
      <c r="BC26">
        <f t="shared" si="3"/>
        <v>1.7204725449630587E-2</v>
      </c>
      <c r="BD26">
        <f t="shared" si="3"/>
        <v>-7.2719124975373362E-2</v>
      </c>
      <c r="BE26">
        <f t="shared" si="3"/>
        <v>3.2766464067544021E-2</v>
      </c>
      <c r="BF26">
        <f t="shared" si="3"/>
        <v>2.1376976714963192E-2</v>
      </c>
      <c r="BG26">
        <f t="shared" si="3"/>
        <v>5.0383998057302648E-2</v>
      </c>
      <c r="BH26">
        <f t="shared" si="3"/>
        <v>9.1977059171703957E-3</v>
      </c>
      <c r="BI26">
        <f t="shared" si="3"/>
        <v>3.2636929313023089E-2</v>
      </c>
      <c r="BJ26">
        <f t="shared" si="3"/>
        <v>4.2555270511668297E-2</v>
      </c>
      <c r="BK26">
        <f t="shared" si="3"/>
        <v>-8.3520623931173432E-2</v>
      </c>
      <c r="BL26">
        <f t="shared" si="3"/>
        <v>5.8840500022933284E-2</v>
      </c>
      <c r="BM26">
        <f t="shared" si="3"/>
        <v>5.3048026345972943E-2</v>
      </c>
      <c r="BN26">
        <f t="shared" si="3"/>
        <v>-3.2071425013302957E-2</v>
      </c>
      <c r="BO26">
        <f t="shared" si="3"/>
        <v>-3.979047029968541E-2</v>
      </c>
      <c r="BP26">
        <f t="shared" si="3"/>
        <v>8.2680121171705423E-2</v>
      </c>
      <c r="BQ26">
        <f t="shared" si="3"/>
        <v>7.2349705790502483E-2</v>
      </c>
      <c r="BR26">
        <f t="shared" si="1"/>
        <v>-7.8952500558635563E-3</v>
      </c>
      <c r="BS26">
        <f t="shared" si="1"/>
        <v>1.2353572197573826E-2</v>
      </c>
      <c r="BT26">
        <f t="shared" si="1"/>
        <v>2.7552852893530044E-2</v>
      </c>
      <c r="BU26">
        <f t="shared" si="1"/>
        <v>6.75146575466119E-2</v>
      </c>
      <c r="BV26">
        <f t="shared" si="1"/>
        <v>3.6928005820984211E-2</v>
      </c>
      <c r="BW26">
        <f t="shared" si="1"/>
        <v>3.0785834317239136E-2</v>
      </c>
      <c r="BX26">
        <f t="shared" si="1"/>
        <v>1.3740502249676823E-2</v>
      </c>
      <c r="BY26">
        <f t="shared" si="1"/>
        <v>4.2056131988088552E-2</v>
      </c>
      <c r="BZ26">
        <f t="shared" si="1"/>
        <v>4.5632370907599196E-2</v>
      </c>
      <c r="CA26">
        <f t="shared" si="1"/>
        <v>-2.5669932692629516E-2</v>
      </c>
      <c r="CB26">
        <f t="shared" si="1"/>
        <v>-1.9605001745496509E-2</v>
      </c>
      <c r="CC26">
        <f t="shared" si="1"/>
        <v>4.1716455352927895E-2</v>
      </c>
      <c r="CD26">
        <f t="shared" si="1"/>
        <v>-6.1713512241903246E-2</v>
      </c>
      <c r="CE26">
        <f t="shared" si="1"/>
        <v>5.2346407454020749E-2</v>
      </c>
      <c r="CF26">
        <f t="shared" si="1"/>
        <v>-2.5636598139442413E-3</v>
      </c>
      <c r="CG26">
        <f t="shared" si="1"/>
        <v>-7.5859940895492528E-2</v>
      </c>
      <c r="CH26">
        <f t="shared" si="1"/>
        <v>-4.8614294596847074E-2</v>
      </c>
      <c r="CI26">
        <f t="shared" si="1"/>
        <v>1.9375776363148134E-2</v>
      </c>
      <c r="CJ26">
        <f t="shared" si="1"/>
        <v>5.226760554014831E-3</v>
      </c>
      <c r="CK26">
        <f t="shared" si="1"/>
        <v>-8.2921733097421679E-2</v>
      </c>
      <c r="CL26">
        <f t="shared" si="1"/>
        <v>5.5328951585126518E-2</v>
      </c>
      <c r="CM26">
        <f t="shared" si="1"/>
        <v>1.0192968915220035E-2</v>
      </c>
      <c r="CN26">
        <f t="shared" si="1"/>
        <v>-3.3958042695640955E-2</v>
      </c>
      <c r="CO26">
        <f t="shared" si="1"/>
        <v>-7.8718698218777305E-2</v>
      </c>
      <c r="CP26">
        <f t="shared" si="1"/>
        <v>-1.3448978697283565E-2</v>
      </c>
      <c r="CQ26">
        <f t="shared" si="1"/>
        <v>8.5690445947182781E-2</v>
      </c>
      <c r="CR26">
        <f t="shared" si="1"/>
        <v>8.4313673822380863E-2</v>
      </c>
      <c r="CS26">
        <f t="shared" si="1"/>
        <v>4.7744373381656047E-2</v>
      </c>
      <c r="CT26">
        <f t="shared" si="1"/>
        <v>4.4071034819074484E-2</v>
      </c>
      <c r="CU26">
        <f t="shared" si="1"/>
        <v>-4.1085957975621312E-2</v>
      </c>
      <c r="CV26">
        <f t="shared" si="1"/>
        <v>4.2311198071722345E-2</v>
      </c>
      <c r="CW26">
        <f t="shared" si="1"/>
        <v>6.6322642931073261E-2</v>
      </c>
      <c r="CX26">
        <f t="shared" si="1"/>
        <v>2.6324749282615301E-2</v>
      </c>
      <c r="CY26">
        <f t="shared" si="1"/>
        <v>-4.5543131698662975E-2</v>
      </c>
      <c r="CZ26">
        <f t="shared" si="1"/>
        <v>-1.8999523301651777E-2</v>
      </c>
      <c r="DA26">
        <f t="shared" si="1"/>
        <v>-5.5832563653405387E-2</v>
      </c>
      <c r="DB26">
        <f t="shared" si="1"/>
        <v>-0.12570882265356964</v>
      </c>
      <c r="DC26">
        <f t="shared" si="1"/>
        <v>7.4334542000510595E-2</v>
      </c>
      <c r="DD26">
        <f t="shared" si="1"/>
        <v>7.5694948771475978E-2</v>
      </c>
      <c r="DE26">
        <f t="shared" si="1"/>
        <v>7.4049462397203669E-2</v>
      </c>
      <c r="DF26">
        <f t="shared" si="1"/>
        <v>6.7402696401812179E-2</v>
      </c>
      <c r="DG26">
        <f t="shared" si="1"/>
        <v>7.6956651811842747E-2</v>
      </c>
      <c r="DH26">
        <f t="shared" si="1"/>
        <v>2.9890078152135402E-2</v>
      </c>
      <c r="DI26">
        <f t="shared" si="1"/>
        <v>-7.110993519555997E-2</v>
      </c>
      <c r="DJ26">
        <f t="shared" si="1"/>
        <v>8.6382248312068199E-2</v>
      </c>
      <c r="DK26">
        <f t="shared" si="1"/>
        <v>4.7870724962537636E-2</v>
      </c>
      <c r="DL26">
        <f t="shared" si="1"/>
        <v>-2.0403717778393116E-2</v>
      </c>
      <c r="DM26">
        <f t="shared" si="1"/>
        <v>1.3883482019425131E-2</v>
      </c>
      <c r="DN26">
        <f t="shared" si="1"/>
        <v>-3.53375563919478E-2</v>
      </c>
      <c r="DO26">
        <f t="shared" si="1"/>
        <v>1.649255425872731E-2</v>
      </c>
      <c r="DP26">
        <f t="shared" si="1"/>
        <v>-3.2678729277838769E-2</v>
      </c>
    </row>
    <row r="27" spans="3:120" x14ac:dyDescent="0.3">
      <c r="C27" t="s">
        <v>39</v>
      </c>
      <c r="E27">
        <f t="shared" si="2"/>
        <v>1.9493794681000765E-2</v>
      </c>
      <c r="F27">
        <f t="shared" si="3"/>
        <v>1.987833038868736E-2</v>
      </c>
      <c r="G27">
        <f t="shared" si="3"/>
        <v>2.0232986949927145E-2</v>
      </c>
      <c r="H27">
        <f t="shared" si="3"/>
        <v>1.9831718628418926E-2</v>
      </c>
      <c r="I27">
        <f t="shared" si="3"/>
        <v>1.9446057493864188E-2</v>
      </c>
      <c r="J27">
        <f t="shared" si="3"/>
        <v>1.9774655659417384E-2</v>
      </c>
      <c r="K27">
        <f t="shared" si="3"/>
        <v>2.0076825268832366E-2</v>
      </c>
      <c r="L27">
        <f t="shared" si="3"/>
        <v>2.9711841230189329E-2</v>
      </c>
      <c r="M27">
        <f t="shared" si="3"/>
        <v>2.9500664396698184E-2</v>
      </c>
      <c r="N27">
        <f t="shared" si="3"/>
        <v>2.9282805200487871E-2</v>
      </c>
      <c r="O27">
        <f t="shared" si="3"/>
        <v>2.9668430662212586E-2</v>
      </c>
      <c r="P27">
        <f t="shared" si="3"/>
        <v>2.9405058886206703E-2</v>
      </c>
      <c r="Q27">
        <f t="shared" si="3"/>
        <v>2.97138085138684E-2</v>
      </c>
      <c r="R27">
        <f t="shared" si="3"/>
        <v>1.9892670742202689E-2</v>
      </c>
      <c r="S27">
        <f t="shared" si="3"/>
        <v>1.9504658448273204E-2</v>
      </c>
      <c r="T27">
        <f t="shared" si="3"/>
        <v>9.8847592325421729E-3</v>
      </c>
      <c r="U27">
        <f t="shared" si="3"/>
        <v>1.0328985551658398E-2</v>
      </c>
      <c r="V27">
        <f t="shared" si="3"/>
        <v>9.6879121545976332E-3</v>
      </c>
      <c r="W27">
        <f t="shared" si="3"/>
        <v>1.9624071809587917E-2</v>
      </c>
      <c r="X27">
        <f t="shared" si="3"/>
        <v>2.0276234026129991E-2</v>
      </c>
      <c r="Y27">
        <f t="shared" si="3"/>
        <v>9.7311907478676574E-3</v>
      </c>
      <c r="Z27">
        <f t="shared" si="3"/>
        <v>1.0142074764625697E-2</v>
      </c>
      <c r="AA27">
        <f t="shared" si="3"/>
        <v>9.5406196937997123E-3</v>
      </c>
      <c r="AB27">
        <f t="shared" si="3"/>
        <v>9.9453828198878824E-3</v>
      </c>
      <c r="AC27">
        <f t="shared" si="3"/>
        <v>1.0337281320989433E-2</v>
      </c>
      <c r="AD27">
        <f t="shared" si="3"/>
        <v>9.746665852294889E-3</v>
      </c>
      <c r="AE27">
        <f t="shared" si="3"/>
        <v>2.9624717784924037E-2</v>
      </c>
      <c r="AF27">
        <f t="shared" si="3"/>
        <v>2.968678118004231E-2</v>
      </c>
      <c r="AG27">
        <f t="shared" si="3"/>
        <v>2.92747768903725E-2</v>
      </c>
      <c r="AH27">
        <f t="shared" si="3"/>
        <v>1.0156854813977212E-2</v>
      </c>
      <c r="AI27">
        <f t="shared" si="3"/>
        <v>-2.0417930792056893E-2</v>
      </c>
      <c r="AJ27">
        <f t="shared" si="3"/>
        <v>-1.9928195717680453E-2</v>
      </c>
      <c r="AK27">
        <f>+LN(AK8)-LN(AJ8)</f>
        <v>0</v>
      </c>
      <c r="AL27">
        <f t="shared" si="3"/>
        <v>0</v>
      </c>
      <c r="AM27">
        <f t="shared" si="3"/>
        <v>0</v>
      </c>
      <c r="AN27">
        <f t="shared" si="3"/>
        <v>1.0013738660501481E-2</v>
      </c>
      <c r="AO27">
        <f t="shared" si="3"/>
        <v>9.9144570571789714E-3</v>
      </c>
      <c r="AP27">
        <f t="shared" si="3"/>
        <v>9.8171248054166327E-3</v>
      </c>
      <c r="AQ27">
        <f t="shared" si="3"/>
        <v>9.7216850509003194E-3</v>
      </c>
      <c r="AR27">
        <f t="shared" si="3"/>
        <v>4.1349559818694814E-2</v>
      </c>
      <c r="AS27">
        <f t="shared" si="3"/>
        <v>-1.6592595093419149E-2</v>
      </c>
      <c r="AT27">
        <f t="shared" si="3"/>
        <v>1.996243821496968E-2</v>
      </c>
      <c r="AU27">
        <f t="shared" si="3"/>
        <v>9.3856413145594786E-2</v>
      </c>
      <c r="AV27">
        <f t="shared" si="3"/>
        <v>-1.3102306897189386E-2</v>
      </c>
      <c r="AW27">
        <f t="shared" si="3"/>
        <v>-2.1168959838028911E-2</v>
      </c>
      <c r="AX27">
        <f t="shared" si="3"/>
        <v>8.7209455627496268E-2</v>
      </c>
      <c r="AY27">
        <f t="shared" si="3"/>
        <v>7.6517143709497581E-2</v>
      </c>
      <c r="AZ27">
        <f t="shared" si="3"/>
        <v>0.10101202319095925</v>
      </c>
      <c r="BA27">
        <f t="shared" si="3"/>
        <v>-1.0391291546387293E-2</v>
      </c>
      <c r="BB27">
        <f t="shared" si="3"/>
        <v>5.3533486814751896E-2</v>
      </c>
      <c r="BC27">
        <f t="shared" si="3"/>
        <v>-1.4962872676711925E-2</v>
      </c>
      <c r="BD27">
        <f t="shared" si="3"/>
        <v>9.0380412132903487E-2</v>
      </c>
      <c r="BE27">
        <f t="shared" si="3"/>
        <v>-5.1441835384160584E-3</v>
      </c>
      <c r="BF27">
        <f t="shared" si="3"/>
        <v>5.1062540295731651E-2</v>
      </c>
      <c r="BG27">
        <f t="shared" si="3"/>
        <v>-7.7409370398662247E-4</v>
      </c>
      <c r="BH27">
        <f t="shared" si="3"/>
        <v>8.9940218260124993E-3</v>
      </c>
      <c r="BI27">
        <f t="shared" si="3"/>
        <v>1.6743161295478259E-2</v>
      </c>
      <c r="BJ27">
        <f t="shared" si="3"/>
        <v>1.2570711900501408E-3</v>
      </c>
      <c r="BK27">
        <f t="shared" si="3"/>
        <v>2.407960454076985E-2</v>
      </c>
      <c r="BL27">
        <f t="shared" si="3"/>
        <v>3.4236709305085711E-2</v>
      </c>
      <c r="BM27">
        <f t="shared" si="3"/>
        <v>-4.2755409549553036E-3</v>
      </c>
      <c r="BN27">
        <f t="shared" si="3"/>
        <v>2.2361765019317303E-2</v>
      </c>
      <c r="BO27">
        <f t="shared" si="3"/>
        <v>-4.4325279617911661E-3</v>
      </c>
      <c r="BP27">
        <f t="shared" si="3"/>
        <v>3.8528039721095197E-2</v>
      </c>
      <c r="BQ27">
        <f t="shared" si="3"/>
        <v>6.2145333537975134E-2</v>
      </c>
      <c r="BR27">
        <f t="shared" si="1"/>
        <v>-4.0250027859389803E-3</v>
      </c>
      <c r="BS27">
        <f t="shared" si="1"/>
        <v>2.1835845532185871E-2</v>
      </c>
      <c r="BT27">
        <f t="shared" si="1"/>
        <v>2.4008540052008698E-2</v>
      </c>
      <c r="BU27">
        <f t="shared" si="1"/>
        <v>2.3445618574680083E-2</v>
      </c>
      <c r="BV27">
        <f t="shared" si="1"/>
        <v>3.8085037971482549E-2</v>
      </c>
      <c r="BW27">
        <f t="shared" si="1"/>
        <v>2.6527752541147365E-2</v>
      </c>
      <c r="BX27">
        <f t="shared" si="1"/>
        <v>3.053532787006219E-2</v>
      </c>
      <c r="BY27">
        <f t="shared" si="1"/>
        <v>8.8196220136543602E-2</v>
      </c>
      <c r="BZ27">
        <f t="shared" si="1"/>
        <v>2.7964755147971587E-2</v>
      </c>
      <c r="CA27">
        <f t="shared" si="1"/>
        <v>2.21984697891493E-2</v>
      </c>
      <c r="CB27">
        <f t="shared" si="1"/>
        <v>6.3636436476551594E-2</v>
      </c>
      <c r="CC27">
        <f t="shared" si="1"/>
        <v>3.2856273367197986E-2</v>
      </c>
      <c r="CD27">
        <f t="shared" si="1"/>
        <v>3.8957806056560074E-2</v>
      </c>
      <c r="CE27">
        <f t="shared" si="1"/>
        <v>2.4619125178398704E-2</v>
      </c>
      <c r="CF27">
        <f t="shared" si="1"/>
        <v>1.6958541022059848E-2</v>
      </c>
      <c r="CG27">
        <f t="shared" si="1"/>
        <v>1.2532801118217307E-2</v>
      </c>
      <c r="CH27">
        <f t="shared" si="1"/>
        <v>-1.6086137751624818E-2</v>
      </c>
      <c r="CI27">
        <f t="shared" si="1"/>
        <v>-4.7933576629821673E-2</v>
      </c>
      <c r="CJ27">
        <f t="shared" si="1"/>
        <v>1.3463591201155367E-2</v>
      </c>
      <c r="CK27">
        <f t="shared" si="1"/>
        <v>1.5168221473171428E-2</v>
      </c>
      <c r="CL27">
        <f t="shared" si="1"/>
        <v>2.9526259539665034E-3</v>
      </c>
      <c r="CM27">
        <f t="shared" si="1"/>
        <v>-9.0697409650470462E-2</v>
      </c>
      <c r="CN27">
        <f t="shared" si="1"/>
        <v>7.5846319904888659E-2</v>
      </c>
      <c r="CO27">
        <f t="shared" si="1"/>
        <v>-2.3951592327970062E-2</v>
      </c>
      <c r="CP27">
        <f t="shared" si="1"/>
        <v>2.2265525480165138E-3</v>
      </c>
      <c r="CQ27">
        <f t="shared" si="1"/>
        <v>3.9119127616835669E-2</v>
      </c>
      <c r="CR27">
        <f t="shared" si="1"/>
        <v>2.3776050644416458E-2</v>
      </c>
      <c r="CS27">
        <f t="shared" si="1"/>
        <v>1.0437052480387621E-3</v>
      </c>
      <c r="CT27">
        <f t="shared" si="1"/>
        <v>1.7834538355431917E-2</v>
      </c>
      <c r="CU27">
        <f t="shared" si="1"/>
        <v>-3.8434437728973592E-4</v>
      </c>
      <c r="CV27">
        <f t="shared" si="1"/>
        <v>-5.782962849051998E-3</v>
      </c>
      <c r="CW27">
        <f t="shared" si="1"/>
        <v>1.9527134408598101E-2</v>
      </c>
      <c r="CX27">
        <f t="shared" si="1"/>
        <v>1.0560822317742691E-2</v>
      </c>
      <c r="CY27">
        <f t="shared" si="1"/>
        <v>-6.6441280712199458E-2</v>
      </c>
      <c r="CZ27">
        <f t="shared" si="1"/>
        <v>-3.6151877092525098E-3</v>
      </c>
      <c r="DA27">
        <f t="shared" si="1"/>
        <v>2.4774400808006192E-2</v>
      </c>
      <c r="DB27">
        <f t="shared" si="1"/>
        <v>2.4686229360394663E-2</v>
      </c>
      <c r="DC27">
        <f t="shared" si="1"/>
        <v>7.7573988555528217E-3</v>
      </c>
      <c r="DD27">
        <f t="shared" si="1"/>
        <v>5.6637488834327954E-2</v>
      </c>
      <c r="DE27">
        <f t="shared" si="1"/>
        <v>2.9835359592354393E-2</v>
      </c>
      <c r="DF27">
        <f t="shared" si="1"/>
        <v>2.4672776015410847E-2</v>
      </c>
      <c r="DG27">
        <f t="shared" si="1"/>
        <v>6.1024033875991535E-3</v>
      </c>
      <c r="DH27">
        <f t="shared" si="1"/>
        <v>4.6125616103060096E-2</v>
      </c>
      <c r="DI27">
        <f t="shared" si="1"/>
        <v>-9.4039497538265238E-3</v>
      </c>
      <c r="DJ27">
        <f t="shared" si="1"/>
        <v>1.9785591666160229E-2</v>
      </c>
      <c r="DK27">
        <f t="shared" si="1"/>
        <v>6.1225703782037399E-2</v>
      </c>
      <c r="DL27">
        <f t="shared" si="1"/>
        <v>4.052951309374464E-2</v>
      </c>
      <c r="DM27">
        <f t="shared" si="1"/>
        <v>3.4222074772115363E-2</v>
      </c>
      <c r="DN27">
        <f t="shared" si="1"/>
        <v>2.5327101621400061E-2</v>
      </c>
      <c r="DO27">
        <f t="shared" si="1"/>
        <v>-1.1941256701446079E-2</v>
      </c>
      <c r="DP27">
        <f t="shared" si="1"/>
        <v>-3.5278014384404699E-2</v>
      </c>
    </row>
    <row r="28" spans="3:120" x14ac:dyDescent="0.3">
      <c r="C28" t="s">
        <v>16</v>
      </c>
      <c r="E28">
        <f t="shared" si="2"/>
        <v>7.2031128208882578E-2</v>
      </c>
      <c r="F28">
        <f t="shared" si="3"/>
        <v>-8.549153101986029E-2</v>
      </c>
      <c r="G28">
        <f t="shared" si="3"/>
        <v>9.6159436755580252E-2</v>
      </c>
      <c r="H28">
        <f t="shared" si="3"/>
        <v>6.7682153461383621E-3</v>
      </c>
      <c r="I28">
        <f t="shared" si="3"/>
        <v>8.9082025421048705E-2</v>
      </c>
      <c r="J28">
        <f t="shared" si="3"/>
        <v>-2.2621869513381299E-2</v>
      </c>
      <c r="K28">
        <f t="shared" si="3"/>
        <v>4.6627594571041264E-2</v>
      </c>
      <c r="L28">
        <f t="shared" si="3"/>
        <v>-1.2502530729451067E-2</v>
      </c>
      <c r="M28">
        <f t="shared" si="3"/>
        <v>1.8508554789662846E-2</v>
      </c>
      <c r="N28">
        <f t="shared" si="3"/>
        <v>-1.8730104745214859E-3</v>
      </c>
      <c r="O28">
        <f t="shared" si="3"/>
        <v>-4.0946986708406463E-2</v>
      </c>
      <c r="P28">
        <f t="shared" si="3"/>
        <v>-8.23695576892991E-3</v>
      </c>
      <c r="Q28">
        <f t="shared" si="3"/>
        <v>-6.2571178382236248E-2</v>
      </c>
      <c r="R28">
        <f t="shared" si="3"/>
        <v>2.0942416031139999E-3</v>
      </c>
      <c r="S28">
        <f t="shared" si="3"/>
        <v>-1.4752638475037827E-2</v>
      </c>
      <c r="T28">
        <f t="shared" si="3"/>
        <v>7.4047309106598291E-2</v>
      </c>
      <c r="U28">
        <f t="shared" si="3"/>
        <v>4.2083028735283357E-2</v>
      </c>
      <c r="V28">
        <f t="shared" si="3"/>
        <v>3.8202309049840011E-2</v>
      </c>
      <c r="W28">
        <f t="shared" si="3"/>
        <v>3.8898748888533063E-2</v>
      </c>
      <c r="X28">
        <f t="shared" si="3"/>
        <v>6.1756390686020346E-2</v>
      </c>
      <c r="Y28">
        <f t="shared" si="3"/>
        <v>-3.626178359454002E-3</v>
      </c>
      <c r="Z28">
        <f t="shared" si="3"/>
        <v>7.2392550441175985E-3</v>
      </c>
      <c r="AA28">
        <f t="shared" si="3"/>
        <v>1.7872124766121544E-2</v>
      </c>
      <c r="AB28">
        <f t="shared" si="3"/>
        <v>-3.2736147398271243E-2</v>
      </c>
      <c r="AC28">
        <f t="shared" si="3"/>
        <v>4.490018982825994E-2</v>
      </c>
      <c r="AD28">
        <f t="shared" si="3"/>
        <v>4.2970496163533767E-2</v>
      </c>
      <c r="AE28">
        <f t="shared" si="3"/>
        <v>-6.1920798277879996E-2</v>
      </c>
      <c r="AF28">
        <f t="shared" si="3"/>
        <v>-1.0102741948342597E-2</v>
      </c>
      <c r="AG28">
        <f t="shared" si="3"/>
        <v>-5.6253253401061798E-2</v>
      </c>
      <c r="AH28">
        <f t="shared" si="3"/>
        <v>-8.1921348090796542E-2</v>
      </c>
      <c r="AI28">
        <f t="shared" si="3"/>
        <v>1.5671962549595797E-2</v>
      </c>
      <c r="AJ28">
        <f t="shared" si="3"/>
        <v>-0.18224751288588337</v>
      </c>
      <c r="AK28">
        <f t="shared" si="3"/>
        <v>9.1222842817557215E-2</v>
      </c>
      <c r="AL28">
        <f t="shared" si="3"/>
        <v>4.9060470969293668E-2</v>
      </c>
      <c r="AM28">
        <f t="shared" si="3"/>
        <v>5.5569851154810834E-2</v>
      </c>
      <c r="AN28">
        <f t="shared" si="3"/>
        <v>6.0581652646807704E-2</v>
      </c>
      <c r="AO28">
        <f t="shared" si="3"/>
        <v>1.5689271344997202E-2</v>
      </c>
      <c r="AP28">
        <f t="shared" si="3"/>
        <v>-1.3545548972597743E-3</v>
      </c>
      <c r="AQ28">
        <f t="shared" si="3"/>
        <v>3.5943969207964166E-2</v>
      </c>
      <c r="AR28">
        <f t="shared" si="3"/>
        <v>-3.6024273443668875E-3</v>
      </c>
      <c r="AS28">
        <f t="shared" si="3"/>
        <v>6.7548258982782272E-2</v>
      </c>
      <c r="AT28">
        <f t="shared" si="3"/>
        <v>2.8119766593835749E-2</v>
      </c>
      <c r="AU28">
        <f t="shared" si="3"/>
        <v>9.4956203099254566E-3</v>
      </c>
      <c r="AV28">
        <f t="shared" si="3"/>
        <v>5.2636160797080223E-2</v>
      </c>
      <c r="AW28">
        <f t="shared" si="3"/>
        <v>3.9149938147939878E-3</v>
      </c>
      <c r="AX28">
        <f t="shared" si="3"/>
        <v>3.7523229962237892E-2</v>
      </c>
      <c r="AY28">
        <f t="shared" si="3"/>
        <v>6.9649357368408715E-3</v>
      </c>
      <c r="AZ28">
        <f t="shared" si="3"/>
        <v>1.3522677227769009E-2</v>
      </c>
      <c r="BA28">
        <f t="shared" si="3"/>
        <v>2.6765271885935249E-2</v>
      </c>
      <c r="BB28">
        <f t="shared" si="3"/>
        <v>6.9095430330177621E-2</v>
      </c>
      <c r="BC28">
        <f t="shared" si="3"/>
        <v>4.5377288965005036E-2</v>
      </c>
      <c r="BD28">
        <f t="shared" si="3"/>
        <v>9.1054578566271971E-3</v>
      </c>
      <c r="BE28">
        <f t="shared" si="3"/>
        <v>-2.8501124752667195E-2</v>
      </c>
      <c r="BF28">
        <f t="shared" si="3"/>
        <v>6.6954578900970674E-2</v>
      </c>
      <c r="BG28">
        <f t="shared" si="3"/>
        <v>5.2666097845577298E-2</v>
      </c>
      <c r="BH28">
        <f t="shared" si="3"/>
        <v>3.6958521049328397E-2</v>
      </c>
      <c r="BI28">
        <f t="shared" si="3"/>
        <v>4.3879516489409909E-2</v>
      </c>
      <c r="BJ28">
        <f t="shared" si="3"/>
        <v>2.2265070692684574E-2</v>
      </c>
      <c r="BK28">
        <f t="shared" si="3"/>
        <v>-9.3344541455309127E-4</v>
      </c>
      <c r="BL28">
        <f t="shared" si="3"/>
        <v>4.9199209410202727E-2</v>
      </c>
      <c r="BM28">
        <f t="shared" si="3"/>
        <v>1.762470718584197E-2</v>
      </c>
      <c r="BN28">
        <f t="shared" si="3"/>
        <v>1.5256884013831851E-2</v>
      </c>
      <c r="BO28">
        <f t="shared" si="3"/>
        <v>4.7379934855479533E-2</v>
      </c>
      <c r="BP28">
        <f t="shared" si="3"/>
        <v>8.1883933996083513E-2</v>
      </c>
      <c r="BQ28">
        <f t="shared" ref="BQ28:DP31" si="4">+LN(BQ9)-LN(BP9)</f>
        <v>3.2428841926668284E-2</v>
      </c>
      <c r="BR28">
        <f t="shared" si="4"/>
        <v>3.6362416656375629E-2</v>
      </c>
      <c r="BS28">
        <f t="shared" si="4"/>
        <v>3.0031451931304076E-2</v>
      </c>
      <c r="BT28">
        <f t="shared" si="4"/>
        <v>4.7739527981153884E-2</v>
      </c>
      <c r="BU28">
        <f t="shared" si="4"/>
        <v>3.0352124185553109E-2</v>
      </c>
      <c r="BV28">
        <f t="shared" si="4"/>
        <v>3.607805140867093E-2</v>
      </c>
      <c r="BW28">
        <f t="shared" si="4"/>
        <v>5.6049860396516493E-3</v>
      </c>
      <c r="BX28">
        <f t="shared" si="4"/>
        <v>4.8500820687769064E-2</v>
      </c>
      <c r="BY28">
        <f t="shared" si="4"/>
        <v>4.6035835678905457E-2</v>
      </c>
      <c r="BZ28">
        <f t="shared" si="4"/>
        <v>2.650823334973218E-2</v>
      </c>
      <c r="CA28">
        <f t="shared" si="4"/>
        <v>2.6557753757685987E-2</v>
      </c>
      <c r="CB28">
        <f t="shared" si="4"/>
        <v>1.4776543574864576E-2</v>
      </c>
      <c r="CC28">
        <f t="shared" si="4"/>
        <v>5.7678602586843652E-3</v>
      </c>
      <c r="CD28">
        <f t="shared" si="4"/>
        <v>6.0860202327162938E-2</v>
      </c>
      <c r="CE28">
        <f t="shared" si="4"/>
        <v>6.8438665630406348E-2</v>
      </c>
      <c r="CF28">
        <f t="shared" si="4"/>
        <v>6.4814856926787456E-2</v>
      </c>
      <c r="CG28">
        <f t="shared" si="4"/>
        <v>5.9434806296586373E-2</v>
      </c>
      <c r="CH28">
        <f t="shared" si="4"/>
        <v>-2.8619576599433927E-2</v>
      </c>
      <c r="CI28">
        <f t="shared" si="4"/>
        <v>-5.8688909377028864E-2</v>
      </c>
      <c r="CJ28">
        <f t="shared" si="4"/>
        <v>1.2532033853778657E-2</v>
      </c>
      <c r="CK28">
        <f t="shared" si="4"/>
        <v>7.7269804230972738E-4</v>
      </c>
      <c r="CL28">
        <f t="shared" si="4"/>
        <v>-5.2685485686117417E-2</v>
      </c>
      <c r="CM28">
        <f t="shared" si="4"/>
        <v>-2.8990779500261965E-3</v>
      </c>
      <c r="CN28">
        <f t="shared" si="4"/>
        <v>-6.9191827393186855E-3</v>
      </c>
      <c r="CO28">
        <f t="shared" si="4"/>
        <v>2.1420675324325344E-2</v>
      </c>
      <c r="CP28">
        <f t="shared" si="4"/>
        <v>3.2204085086899426E-2</v>
      </c>
      <c r="CQ28">
        <f t="shared" si="4"/>
        <v>2.3024939790532883E-2</v>
      </c>
      <c r="CR28">
        <f t="shared" si="4"/>
        <v>1.6698521005679368E-2</v>
      </c>
      <c r="CS28">
        <f t="shared" si="4"/>
        <v>1.0812160574253937E-3</v>
      </c>
      <c r="CT28">
        <f t="shared" si="4"/>
        <v>2.6090576653324149E-2</v>
      </c>
      <c r="CU28">
        <f t="shared" si="4"/>
        <v>-8.3395693346906441E-2</v>
      </c>
      <c r="CV28">
        <f t="shared" si="4"/>
        <v>3.5115603149257879E-2</v>
      </c>
      <c r="CW28">
        <f t="shared" si="4"/>
        <v>5.1756386192092663E-2</v>
      </c>
      <c r="CX28">
        <f t="shared" si="4"/>
        <v>3.4348012672895223E-2</v>
      </c>
      <c r="CY28">
        <f t="shared" si="4"/>
        <v>2.4494793168424067E-2</v>
      </c>
      <c r="CZ28">
        <f t="shared" si="4"/>
        <v>5.0375966146214424E-2</v>
      </c>
      <c r="DA28">
        <f t="shared" si="4"/>
        <v>-1.2083419696221398E-2</v>
      </c>
      <c r="DB28">
        <f t="shared" si="4"/>
        <v>-1.9792551269492975E-3</v>
      </c>
      <c r="DC28">
        <f t="shared" si="4"/>
        <v>3.3697196928823558E-3</v>
      </c>
      <c r="DD28">
        <f t="shared" si="4"/>
        <v>2.9543181801203744E-2</v>
      </c>
      <c r="DE28">
        <f t="shared" si="4"/>
        <v>1.8989247715074598E-2</v>
      </c>
      <c r="DF28">
        <f t="shared" si="4"/>
        <v>3.6929798280572967E-2</v>
      </c>
      <c r="DG28">
        <f t="shared" si="4"/>
        <v>1.9086198662124687E-2</v>
      </c>
      <c r="DH28">
        <f t="shared" si="4"/>
        <v>6.5869643998794913E-5</v>
      </c>
      <c r="DI28">
        <f t="shared" si="4"/>
        <v>-6.2511857988464925E-2</v>
      </c>
      <c r="DJ28">
        <f t="shared" si="4"/>
        <v>3.837896226182913E-2</v>
      </c>
      <c r="DK28">
        <f t="shared" si="4"/>
        <v>2.5975486403261527E-2</v>
      </c>
      <c r="DL28">
        <f t="shared" si="4"/>
        <v>2.7814688182875358E-2</v>
      </c>
      <c r="DM28">
        <f t="shared" si="4"/>
        <v>2.6182204681841625E-3</v>
      </c>
      <c r="DN28">
        <f t="shared" si="4"/>
        <v>1.116196266537095E-2</v>
      </c>
      <c r="DO28">
        <f t="shared" si="4"/>
        <v>1.5022816329695488E-2</v>
      </c>
      <c r="DP28">
        <f t="shared" si="4"/>
        <v>2.2960697666789542E-3</v>
      </c>
    </row>
    <row r="29" spans="3:120" x14ac:dyDescent="0.3">
      <c r="C29" t="s">
        <v>40</v>
      </c>
      <c r="E29">
        <f t="shared" si="2"/>
        <v>7.2341187241836025E-2</v>
      </c>
      <c r="F29">
        <f t="shared" ref="F29:BQ32" si="5">+LN(F10)-LN(E10)</f>
        <v>-2.0739026171926689E-2</v>
      </c>
      <c r="G29">
        <f t="shared" si="5"/>
        <v>-8.3857447262047913E-4</v>
      </c>
      <c r="H29">
        <f t="shared" si="5"/>
        <v>-1.6792615197207539E-3</v>
      </c>
      <c r="I29">
        <f t="shared" si="5"/>
        <v>7.5345689219394885E-3</v>
      </c>
      <c r="J29">
        <f t="shared" si="5"/>
        <v>7.0048749770050378E-2</v>
      </c>
      <c r="K29">
        <f t="shared" si="5"/>
        <v>-1.9631568832644497E-2</v>
      </c>
      <c r="L29">
        <f t="shared" si="5"/>
        <v>-2.8964212986092974E-2</v>
      </c>
      <c r="M29">
        <f t="shared" si="5"/>
        <v>5.6341753933392802E-2</v>
      </c>
      <c r="N29">
        <f t="shared" si="5"/>
        <v>-1.0081512296583384E-2</v>
      </c>
      <c r="O29">
        <f t="shared" si="5"/>
        <v>8.369332963982945E-2</v>
      </c>
      <c r="P29">
        <f t="shared" si="5"/>
        <v>-3.204935629526684E-2</v>
      </c>
      <c r="Q29">
        <f t="shared" si="5"/>
        <v>2.2181155120213347E-3</v>
      </c>
      <c r="R29">
        <f t="shared" si="5"/>
        <v>-3.9161630703706152E-2</v>
      </c>
      <c r="S29">
        <f t="shared" si="5"/>
        <v>2.2780028331820468E-2</v>
      </c>
      <c r="T29">
        <f t="shared" si="5"/>
        <v>7.4794664312927139E-3</v>
      </c>
      <c r="U29">
        <f t="shared" si="5"/>
        <v>4.5876264236218489E-2</v>
      </c>
      <c r="V29">
        <f t="shared" si="5"/>
        <v>-4.1415290295593543E-2</v>
      </c>
      <c r="W29">
        <f t="shared" si="5"/>
        <v>0.10283507422051041</v>
      </c>
      <c r="X29">
        <f t="shared" si="5"/>
        <v>7.353408404614914E-2</v>
      </c>
      <c r="Y29">
        <f t="shared" si="5"/>
        <v>0</v>
      </c>
      <c r="Z29">
        <f t="shared" si="5"/>
        <v>4.6180745063360007E-2</v>
      </c>
      <c r="AA29">
        <f t="shared" si="5"/>
        <v>3.5582639834255581E-2</v>
      </c>
      <c r="AB29">
        <f t="shared" si="5"/>
        <v>-2.0846151520936829E-2</v>
      </c>
      <c r="AC29">
        <f t="shared" si="5"/>
        <v>-1.5924842582696996E-2</v>
      </c>
      <c r="AD29">
        <f t="shared" si="5"/>
        <v>5.9435365791227213E-4</v>
      </c>
      <c r="AE29">
        <f t="shared" si="5"/>
        <v>4.9836499968979098E-2</v>
      </c>
      <c r="AF29">
        <f t="shared" si="5"/>
        <v>8.8658785048545852E-2</v>
      </c>
      <c r="AG29">
        <f t="shared" si="5"/>
        <v>-1.7745768396045136E-2</v>
      </c>
      <c r="AH29">
        <f t="shared" si="5"/>
        <v>-8.1711643894726294E-2</v>
      </c>
      <c r="AI29">
        <f t="shared" si="5"/>
        <v>-4.3205785875531255E-2</v>
      </c>
      <c r="AJ29">
        <f t="shared" si="5"/>
        <v>1.421824900227886E-2</v>
      </c>
      <c r="AK29">
        <f t="shared" si="5"/>
        <v>5.4933718817838262E-2</v>
      </c>
      <c r="AL29">
        <f t="shared" si="5"/>
        <v>5.9969356738273305E-2</v>
      </c>
      <c r="AM29">
        <f t="shared" si="5"/>
        <v>6.7938594214087544E-3</v>
      </c>
      <c r="AN29">
        <f t="shared" si="5"/>
        <v>7.1351199555078182E-2</v>
      </c>
      <c r="AO29">
        <f t="shared" si="5"/>
        <v>1.1571970983812463E-2</v>
      </c>
      <c r="AP29">
        <f t="shared" si="5"/>
        <v>2.0873623142752429E-2</v>
      </c>
      <c r="AQ29">
        <f t="shared" si="5"/>
        <v>-1.0382349042217243E-2</v>
      </c>
      <c r="AR29">
        <f t="shared" si="5"/>
        <v>-1.0491274100535186E-2</v>
      </c>
      <c r="AS29">
        <f t="shared" si="5"/>
        <v>4.4993530832297957E-2</v>
      </c>
      <c r="AT29">
        <f t="shared" si="5"/>
        <v>-6.1426960102355821E-2</v>
      </c>
      <c r="AU29">
        <f t="shared" si="5"/>
        <v>0.10711336448524023</v>
      </c>
      <c r="AV29">
        <f t="shared" si="5"/>
        <v>1.3049336977721815E-2</v>
      </c>
      <c r="AW29">
        <f t="shared" si="5"/>
        <v>2.58955690673357E-3</v>
      </c>
      <c r="AX29">
        <f t="shared" si="5"/>
        <v>7.7120670795657986E-2</v>
      </c>
      <c r="AY29">
        <f t="shared" si="5"/>
        <v>1.1111225425070259E-2</v>
      </c>
      <c r="AZ29">
        <f t="shared" si="5"/>
        <v>6.8992871486951657E-2</v>
      </c>
      <c r="BA29">
        <f t="shared" si="5"/>
        <v>5.0630091091439233E-2</v>
      </c>
      <c r="BB29">
        <f t="shared" si="5"/>
        <v>1.4598799421152719E-2</v>
      </c>
      <c r="BC29">
        <f t="shared" si="5"/>
        <v>1.9139340210697853E-2</v>
      </c>
      <c r="BD29">
        <f t="shared" si="5"/>
        <v>4.1769412876294432E-2</v>
      </c>
      <c r="BE29">
        <f t="shared" si="5"/>
        <v>1.6742181143074575E-2</v>
      </c>
      <c r="BF29">
        <f t="shared" si="5"/>
        <v>4.6171644267495537E-2</v>
      </c>
      <c r="BG29">
        <f t="shared" si="5"/>
        <v>5.4869210245813704E-2</v>
      </c>
      <c r="BH29">
        <f t="shared" si="5"/>
        <v>-8.6617588784854149E-4</v>
      </c>
      <c r="BI29">
        <f t="shared" si="5"/>
        <v>4.4351287827586461E-2</v>
      </c>
      <c r="BJ29">
        <f t="shared" si="5"/>
        <v>7.2725419742154074E-2</v>
      </c>
      <c r="BK29">
        <f t="shared" si="5"/>
        <v>6.3703126043522573E-2</v>
      </c>
      <c r="BL29">
        <f t="shared" si="5"/>
        <v>5.9886928493153135E-2</v>
      </c>
      <c r="BM29">
        <f t="shared" si="5"/>
        <v>5.306284497521041E-2</v>
      </c>
      <c r="BN29">
        <f t="shared" si="5"/>
        <v>3.4497125076178747E-2</v>
      </c>
      <c r="BO29">
        <f t="shared" si="5"/>
        <v>-2.3575076251598048E-2</v>
      </c>
      <c r="BP29">
        <f t="shared" si="5"/>
        <v>3.8265352813677822E-3</v>
      </c>
      <c r="BQ29">
        <f t="shared" si="5"/>
        <v>-5.7453078559888127E-3</v>
      </c>
      <c r="BR29">
        <f t="shared" si="4"/>
        <v>3.5429761657683301E-2</v>
      </c>
      <c r="BS29">
        <f t="shared" si="4"/>
        <v>1.2486089960500379E-2</v>
      </c>
      <c r="BT29">
        <f t="shared" si="4"/>
        <v>6.5351859937999635E-2</v>
      </c>
      <c r="BU29">
        <f t="shared" si="4"/>
        <v>6.2953328645773965E-2</v>
      </c>
      <c r="BV29">
        <f t="shared" si="4"/>
        <v>7.1792075244385245E-2</v>
      </c>
      <c r="BW29">
        <f t="shared" si="4"/>
        <v>8.074700068853069E-2</v>
      </c>
      <c r="BX29">
        <f t="shared" si="4"/>
        <v>8.6614472836771483E-2</v>
      </c>
      <c r="BY29">
        <f t="shared" si="4"/>
        <v>0.10500829135775192</v>
      </c>
      <c r="BZ29">
        <f t="shared" si="4"/>
        <v>5.2858334133949469E-2</v>
      </c>
      <c r="CA29">
        <f t="shared" si="4"/>
        <v>2.5299763794068397E-2</v>
      </c>
      <c r="CB29">
        <f t="shared" si="4"/>
        <v>7.2926013233788112E-2</v>
      </c>
      <c r="CC29">
        <f t="shared" si="4"/>
        <v>2.3705452245669889E-2</v>
      </c>
      <c r="CD29">
        <f t="shared" si="4"/>
        <v>2.3988525348000778E-2</v>
      </c>
      <c r="CE29">
        <f t="shared" si="4"/>
        <v>4.1042367367055022E-2</v>
      </c>
      <c r="CF29">
        <f t="shared" si="4"/>
        <v>6.4245373005226369E-2</v>
      </c>
      <c r="CG29">
        <f t="shared" si="4"/>
        <v>-6.7843937464340698E-2</v>
      </c>
      <c r="CH29">
        <f t="shared" si="4"/>
        <v>-1.5846912493925558E-2</v>
      </c>
      <c r="CI29">
        <f t="shared" si="4"/>
        <v>-5.1887845425309109E-2</v>
      </c>
      <c r="CJ29">
        <f t="shared" si="4"/>
        <v>3.2056730593440719E-2</v>
      </c>
      <c r="CK29">
        <f t="shared" si="4"/>
        <v>5.540996492614525E-2</v>
      </c>
      <c r="CL29">
        <f t="shared" si="4"/>
        <v>5.2034305975839246E-2</v>
      </c>
      <c r="CM29">
        <f t="shared" si="4"/>
        <v>1.4435339031901862E-2</v>
      </c>
      <c r="CN29">
        <f t="shared" si="4"/>
        <v>-2.0699676285941493E-2</v>
      </c>
      <c r="CO29">
        <f t="shared" si="4"/>
        <v>1.258229936443378E-2</v>
      </c>
      <c r="CP29">
        <f t="shared" si="4"/>
        <v>-6.0711455261259317E-2</v>
      </c>
      <c r="CQ29">
        <f t="shared" si="4"/>
        <v>-6.6156745856726928E-3</v>
      </c>
      <c r="CR29">
        <f t="shared" si="4"/>
        <v>-2.1833616435138481E-2</v>
      </c>
      <c r="CS29">
        <f t="shared" si="4"/>
        <v>3.1985987899156854E-2</v>
      </c>
      <c r="CT29">
        <f t="shared" si="4"/>
        <v>4.1116155428390755E-2</v>
      </c>
      <c r="CU29">
        <f t="shared" si="4"/>
        <v>2.6011684843112448E-2</v>
      </c>
      <c r="CV29">
        <f t="shared" si="4"/>
        <v>6.7629575990029167E-3</v>
      </c>
      <c r="CW29">
        <f t="shared" si="4"/>
        <v>1.8499828238859095E-2</v>
      </c>
      <c r="CX29">
        <f t="shared" si="4"/>
        <v>-1.14204739311905E-2</v>
      </c>
      <c r="CY29">
        <f t="shared" si="4"/>
        <v>-9.9069203818320517E-3</v>
      </c>
      <c r="CZ29">
        <f t="shared" si="4"/>
        <v>2.8366225887127783E-2</v>
      </c>
      <c r="DA29">
        <f t="shared" si="4"/>
        <v>-2.6639435401598632E-4</v>
      </c>
      <c r="DB29">
        <f t="shared" si="4"/>
        <v>1.6558419542606728E-2</v>
      </c>
      <c r="DC29">
        <f t="shared" si="4"/>
        <v>-1.7485578856248907E-3</v>
      </c>
      <c r="DD29">
        <f t="shared" si="4"/>
        <v>4.3576335744376138E-2</v>
      </c>
      <c r="DE29">
        <f t="shared" si="4"/>
        <v>1.9659709958830263E-2</v>
      </c>
      <c r="DF29">
        <f t="shared" si="4"/>
        <v>2.7625394812005766E-2</v>
      </c>
      <c r="DG29">
        <f t="shared" si="4"/>
        <v>4.8124074755607538E-2</v>
      </c>
      <c r="DH29">
        <f t="shared" si="4"/>
        <v>3.9419854503298879E-2</v>
      </c>
      <c r="DI29">
        <f t="shared" si="4"/>
        <v>-1.1041702170537349E-2</v>
      </c>
      <c r="DJ29">
        <f t="shared" si="4"/>
        <v>6.3242344676124773E-2</v>
      </c>
      <c r="DK29">
        <f t="shared" si="4"/>
        <v>3.0047088111594178E-2</v>
      </c>
      <c r="DL29">
        <f t="shared" si="4"/>
        <v>1.0330116008800516E-2</v>
      </c>
      <c r="DM29">
        <f t="shared" si="4"/>
        <v>2.1195207619102874E-2</v>
      </c>
      <c r="DN29">
        <f t="shared" si="4"/>
        <v>-3.1409527196917253E-3</v>
      </c>
      <c r="DO29">
        <f t="shared" si="4"/>
        <v>3.6550201518963377E-2</v>
      </c>
      <c r="DP29">
        <f t="shared" si="4"/>
        <v>-0.13170965208841245</v>
      </c>
    </row>
    <row r="30" spans="3:120" x14ac:dyDescent="0.3">
      <c r="C30" t="s">
        <v>41</v>
      </c>
      <c r="E30">
        <f t="shared" si="2"/>
        <v>3.3771925646593814E-2</v>
      </c>
      <c r="F30">
        <f t="shared" si="5"/>
        <v>-3.3771925646593814E-2</v>
      </c>
      <c r="G30">
        <f t="shared" si="5"/>
        <v>-2.5957185242813097E-3</v>
      </c>
      <c r="H30">
        <f t="shared" si="5"/>
        <v>1.2987014812360087E-3</v>
      </c>
      <c r="I30">
        <f t="shared" si="5"/>
        <v>3.318747458993343E-2</v>
      </c>
      <c r="J30">
        <f t="shared" si="5"/>
        <v>3.3943400559368619E-2</v>
      </c>
      <c r="K30">
        <f t="shared" si="5"/>
        <v>4.2385773417459305E-3</v>
      </c>
      <c r="L30">
        <f t="shared" si="5"/>
        <v>3.0350440240461296E-2</v>
      </c>
      <c r="M30">
        <f t="shared" si="5"/>
        <v>2.1456317468396158E-2</v>
      </c>
      <c r="N30">
        <f t="shared" si="5"/>
        <v>3.6613495432100684E-2</v>
      </c>
      <c r="O30">
        <f t="shared" si="5"/>
        <v>1.7544309650909362E-2</v>
      </c>
      <c r="P30">
        <f t="shared" si="5"/>
        <v>2.4692612590372143E-2</v>
      </c>
      <c r="Q30">
        <f t="shared" si="5"/>
        <v>4.1034061109958664E-2</v>
      </c>
      <c r="R30">
        <f t="shared" si="5"/>
        <v>-5.1159380761639284E-2</v>
      </c>
      <c r="S30">
        <f t="shared" si="5"/>
        <v>1.5940826393292085E-2</v>
      </c>
      <c r="T30">
        <f t="shared" si="5"/>
        <v>2.2929613233995561E-2</v>
      </c>
      <c r="U30">
        <f t="shared" si="5"/>
        <v>6.2411066510573932E-2</v>
      </c>
      <c r="V30">
        <f t="shared" si="5"/>
        <v>3.8647391098889372E-3</v>
      </c>
      <c r="W30">
        <f t="shared" si="5"/>
        <v>-4.8332621880193827E-3</v>
      </c>
      <c r="X30">
        <f t="shared" si="5"/>
        <v>-1.2186356026998801E-2</v>
      </c>
      <c r="Y30">
        <f t="shared" si="5"/>
        <v>-4.4117429951343823E-2</v>
      </c>
      <c r="Z30">
        <f t="shared" si="5"/>
        <v>7.9766676992945484E-2</v>
      </c>
      <c r="AA30">
        <f t="shared" si="5"/>
        <v>2.8355406522431181E-3</v>
      </c>
      <c r="AB30">
        <f t="shared" si="5"/>
        <v>3.3870089799606262E-2</v>
      </c>
      <c r="AC30">
        <f t="shared" si="5"/>
        <v>3.143500860815962E-2</v>
      </c>
      <c r="AD30">
        <f t="shared" si="5"/>
        <v>6.1701385701562472E-3</v>
      </c>
      <c r="AE30">
        <f t="shared" si="5"/>
        <v>5.9693763808484235E-2</v>
      </c>
      <c r="AF30">
        <f t="shared" si="5"/>
        <v>2.8561713015950119E-2</v>
      </c>
      <c r="AG30">
        <f t="shared" si="5"/>
        <v>2.9332265402952196E-2</v>
      </c>
      <c r="AH30">
        <f t="shared" si="5"/>
        <v>-6.1626099690536229E-2</v>
      </c>
      <c r="AI30">
        <f t="shared" si="5"/>
        <v>-0.11151894041870936</v>
      </c>
      <c r="AJ30">
        <f t="shared" si="5"/>
        <v>-8.2251368844566741E-2</v>
      </c>
      <c r="AK30">
        <f t="shared" si="5"/>
        <v>3.9065536057109718E-2</v>
      </c>
      <c r="AL30">
        <f t="shared" si="5"/>
        <v>7.1576017902330591E-2</v>
      </c>
      <c r="AM30">
        <f t="shared" si="5"/>
        <v>3.4608600378668086E-2</v>
      </c>
      <c r="AN30">
        <f t="shared" si="5"/>
        <v>2.5830105869458109E-2</v>
      </c>
      <c r="AO30">
        <f t="shared" si="5"/>
        <v>6.5786148816229684E-2</v>
      </c>
      <c r="AP30">
        <f t="shared" si="5"/>
        <v>2.0481220061277838E-2</v>
      </c>
      <c r="AQ30">
        <f t="shared" si="5"/>
        <v>2.350329725787148E-2</v>
      </c>
      <c r="AR30">
        <f t="shared" si="5"/>
        <v>6.9145182811593209E-2</v>
      </c>
      <c r="AS30">
        <f t="shared" si="5"/>
        <v>5.6980715038947416E-2</v>
      </c>
      <c r="AT30">
        <f t="shared" si="5"/>
        <v>1.3006686614512653E-2</v>
      </c>
      <c r="AU30">
        <f t="shared" si="5"/>
        <v>2.1308788558355829E-2</v>
      </c>
      <c r="AV30">
        <f t="shared" si="5"/>
        <v>-1.1417511079613973E-2</v>
      </c>
      <c r="AW30">
        <f t="shared" si="5"/>
        <v>2.6547366727662336E-2</v>
      </c>
      <c r="AX30">
        <f t="shared" si="5"/>
        <v>-2.5563598817528899E-2</v>
      </c>
      <c r="AY30">
        <f t="shared" si="5"/>
        <v>-3.2986498996306679E-2</v>
      </c>
      <c r="AZ30">
        <f t="shared" si="5"/>
        <v>6.555426525740593E-2</v>
      </c>
      <c r="BA30">
        <f t="shared" si="5"/>
        <v>3.1540475495582143E-2</v>
      </c>
      <c r="BB30">
        <f t="shared" si="5"/>
        <v>-2.3325579376690442E-2</v>
      </c>
      <c r="BC30">
        <f t="shared" si="5"/>
        <v>6.3397215596419088E-2</v>
      </c>
      <c r="BD30">
        <f t="shared" si="5"/>
        <v>8.8209922153801301E-3</v>
      </c>
      <c r="BE30">
        <f t="shared" si="5"/>
        <v>-0.12056794035112084</v>
      </c>
      <c r="BF30">
        <f t="shared" si="5"/>
        <v>-6.6072020903717998E-4</v>
      </c>
      <c r="BG30">
        <f t="shared" si="5"/>
        <v>2.9950155269419909E-2</v>
      </c>
      <c r="BH30">
        <f t="shared" si="5"/>
        <v>-8.2879740864055584E-2</v>
      </c>
      <c r="BI30">
        <f t="shared" si="5"/>
        <v>-5.5520076385630723E-2</v>
      </c>
      <c r="BJ30">
        <f t="shared" si="5"/>
        <v>1.1043623430531113E-3</v>
      </c>
      <c r="BK30">
        <f t="shared" si="5"/>
        <v>-2.5336675730820879E-2</v>
      </c>
      <c r="BL30">
        <f t="shared" si="5"/>
        <v>1.9432599539876527E-2</v>
      </c>
      <c r="BM30">
        <f t="shared" si="5"/>
        <v>-2.2230464879466894E-3</v>
      </c>
      <c r="BN30">
        <f t="shared" si="5"/>
        <v>3.176028949369325E-2</v>
      </c>
      <c r="BO30">
        <f t="shared" si="5"/>
        <v>3.9110145665538276E-2</v>
      </c>
      <c r="BP30">
        <f t="shared" si="5"/>
        <v>2.3900079224548065E-2</v>
      </c>
      <c r="BQ30">
        <f t="shared" si="5"/>
        <v>2.4330478629772223E-2</v>
      </c>
      <c r="BR30">
        <f t="shared" si="4"/>
        <v>4.6325426703393902E-2</v>
      </c>
      <c r="BS30">
        <f t="shared" si="4"/>
        <v>3.6726855705428108E-2</v>
      </c>
      <c r="BT30">
        <f t="shared" si="4"/>
        <v>5.7982989608804658E-2</v>
      </c>
      <c r="BU30">
        <f t="shared" si="4"/>
        <v>1.9258595785020205E-2</v>
      </c>
      <c r="BV30">
        <f t="shared" si="4"/>
        <v>2.6572280271839332E-2</v>
      </c>
      <c r="BW30">
        <f t="shared" si="4"/>
        <v>1.2756313565509103E-2</v>
      </c>
      <c r="BX30">
        <f t="shared" si="4"/>
        <v>2.5034596362630168E-2</v>
      </c>
      <c r="BY30">
        <f t="shared" si="4"/>
        <v>4.1978611020573098E-2</v>
      </c>
      <c r="BZ30">
        <f t="shared" si="4"/>
        <v>2.5645623099501691E-2</v>
      </c>
      <c r="CA30">
        <f t="shared" si="4"/>
        <v>3.9523216369685699E-2</v>
      </c>
      <c r="CB30">
        <f t="shared" si="4"/>
        <v>5.0903331783567651E-2</v>
      </c>
      <c r="CC30">
        <f t="shared" si="4"/>
        <v>1.6481442114255174E-2</v>
      </c>
      <c r="CD30">
        <f t="shared" si="4"/>
        <v>8.5780796537822113E-3</v>
      </c>
      <c r="CE30">
        <f t="shared" si="4"/>
        <v>-2.348878207563132E-2</v>
      </c>
      <c r="CF30">
        <f t="shared" si="4"/>
        <v>-3.0505438501105431E-2</v>
      </c>
      <c r="CG30">
        <f t="shared" si="4"/>
        <v>-9.5227754811233467E-3</v>
      </c>
      <c r="CH30">
        <f t="shared" si="4"/>
        <v>-6.2098870180426147E-2</v>
      </c>
      <c r="CI30">
        <f t="shared" si="4"/>
        <v>-6.2240030679685532E-2</v>
      </c>
      <c r="CJ30">
        <f t="shared" si="4"/>
        <v>-6.8947501983576132E-3</v>
      </c>
      <c r="CK30">
        <f t="shared" si="4"/>
        <v>-2.4240346597055762E-2</v>
      </c>
      <c r="CL30">
        <f t="shared" si="4"/>
        <v>-5.003139218958097E-2</v>
      </c>
      <c r="CM30">
        <f t="shared" si="4"/>
        <v>6.8552110790527365E-3</v>
      </c>
      <c r="CN30">
        <f t="shared" si="4"/>
        <v>1.7215043453546741E-2</v>
      </c>
      <c r="CO30">
        <f t="shared" si="4"/>
        <v>6.414747976249302E-3</v>
      </c>
      <c r="CP30">
        <f t="shared" si="4"/>
        <v>2.7150989065951592E-2</v>
      </c>
      <c r="CQ30">
        <f t="shared" si="4"/>
        <v>2.7749912952902633E-2</v>
      </c>
      <c r="CR30">
        <f t="shared" si="4"/>
        <v>-7.3957019611299302E-3</v>
      </c>
      <c r="CS30">
        <f t="shared" si="4"/>
        <v>1.8647946811496396E-2</v>
      </c>
      <c r="CT30">
        <f t="shared" si="4"/>
        <v>2.3149181866966018E-2</v>
      </c>
      <c r="CU30">
        <f t="shared" si="4"/>
        <v>2.386748140664352E-2</v>
      </c>
      <c r="CV30">
        <f t="shared" si="4"/>
        <v>2.1368859272715923E-2</v>
      </c>
      <c r="CW30">
        <f t="shared" si="4"/>
        <v>2.7090233878958259E-2</v>
      </c>
      <c r="CX30">
        <f t="shared" si="4"/>
        <v>2.7986901250972807E-2</v>
      </c>
      <c r="CY30">
        <f t="shared" si="4"/>
        <v>-1.6697976096164524E-2</v>
      </c>
      <c r="CZ30">
        <f t="shared" si="4"/>
        <v>3.9677960796247191E-3</v>
      </c>
      <c r="DA30">
        <f t="shared" si="4"/>
        <v>-4.2016868536993712E-3</v>
      </c>
      <c r="DB30">
        <f t="shared" si="4"/>
        <v>3.9687223797280069E-3</v>
      </c>
      <c r="DC30">
        <f t="shared" si="4"/>
        <v>6.0395073241625852E-3</v>
      </c>
      <c r="DD30">
        <f t="shared" si="4"/>
        <v>2.0855574283185518E-2</v>
      </c>
      <c r="DE30">
        <f t="shared" si="4"/>
        <v>2.3535772019544154E-2</v>
      </c>
      <c r="DF30">
        <f t="shared" si="4"/>
        <v>2.7746181863694375E-2</v>
      </c>
      <c r="DG30">
        <f t="shared" si="4"/>
        <v>2.5737887805632909E-2</v>
      </c>
      <c r="DH30">
        <f t="shared" si="4"/>
        <v>4.114113720493684E-2</v>
      </c>
      <c r="DI30">
        <f t="shared" si="4"/>
        <v>1.5001781493904076E-2</v>
      </c>
      <c r="DJ30">
        <f t="shared" si="4"/>
        <v>2.3156450705410947E-2</v>
      </c>
      <c r="DK30">
        <f t="shared" si="4"/>
        <v>3.3571720371700309E-2</v>
      </c>
      <c r="DL30">
        <f t="shared" si="4"/>
        <v>3.3207257060475115E-2</v>
      </c>
      <c r="DM30">
        <f t="shared" si="4"/>
        <v>4.9213470195768494E-2</v>
      </c>
      <c r="DN30">
        <f t="shared" si="4"/>
        <v>3.6965890771156751E-2</v>
      </c>
      <c r="DO30">
        <f t="shared" si="4"/>
        <v>3.1623836183021226E-2</v>
      </c>
      <c r="DP30">
        <f t="shared" si="4"/>
        <v>2.4692612590371255E-2</v>
      </c>
    </row>
    <row r="31" spans="3:120" x14ac:dyDescent="0.3">
      <c r="C31" t="s">
        <v>42</v>
      </c>
      <c r="E31">
        <f t="shared" si="2"/>
        <v>8.7660709693588856E-3</v>
      </c>
      <c r="F31">
        <f t="shared" si="5"/>
        <v>5.3271866102284626E-2</v>
      </c>
      <c r="G31">
        <f t="shared" si="5"/>
        <v>-6.3393410000290196E-2</v>
      </c>
      <c r="H31">
        <f t="shared" si="5"/>
        <v>7.5415066958945509E-2</v>
      </c>
      <c r="I31">
        <f t="shared" si="5"/>
        <v>-4.9639581425919843E-2</v>
      </c>
      <c r="J31">
        <f t="shared" si="5"/>
        <v>5.5283999045597554E-2</v>
      </c>
      <c r="K31">
        <f t="shared" si="5"/>
        <v>3.804139677933982E-2</v>
      </c>
      <c r="L31">
        <f t="shared" si="5"/>
        <v>5.390877530794036E-2</v>
      </c>
      <c r="M31">
        <f t="shared" si="5"/>
        <v>5.4046497651896175E-3</v>
      </c>
      <c r="N31">
        <f t="shared" si="5"/>
        <v>0.1039126595091453</v>
      </c>
      <c r="O31">
        <f t="shared" si="5"/>
        <v>-1.0232797004441352E-3</v>
      </c>
      <c r="P31">
        <f t="shared" si="5"/>
        <v>7.0408130945807557E-2</v>
      </c>
      <c r="Q31">
        <f t="shared" si="5"/>
        <v>5.9460277456810928E-3</v>
      </c>
      <c r="R31">
        <f t="shared" si="5"/>
        <v>-0.17217637127709828</v>
      </c>
      <c r="S31">
        <f t="shared" si="5"/>
        <v>-6.5778726494121642E-2</v>
      </c>
      <c r="T31">
        <f t="shared" si="5"/>
        <v>0.18812099310648733</v>
      </c>
      <c r="U31">
        <f t="shared" si="5"/>
        <v>4.2283361095201144E-3</v>
      </c>
      <c r="V31">
        <f t="shared" si="5"/>
        <v>-3.9791149244301494E-3</v>
      </c>
      <c r="W31">
        <f t="shared" si="5"/>
        <v>-0.17759811730966746</v>
      </c>
      <c r="X31">
        <f t="shared" si="5"/>
        <v>9.7742284772937893E-2</v>
      </c>
      <c r="Y31">
        <f t="shared" si="5"/>
        <v>-0.13102826240640475</v>
      </c>
      <c r="Z31">
        <f t="shared" si="5"/>
        <v>2.3416000694695072E-2</v>
      </c>
      <c r="AA31">
        <f t="shared" si="5"/>
        <v>0.16809398215366578</v>
      </c>
      <c r="AB31">
        <f t="shared" si="5"/>
        <v>5.7031373250310935E-2</v>
      </c>
      <c r="AC31">
        <f t="shared" si="5"/>
        <v>2.5821640722481831E-2</v>
      </c>
      <c r="AD31">
        <f t="shared" si="5"/>
        <v>-4.178714675287587E-2</v>
      </c>
      <c r="AE31">
        <f t="shared" si="5"/>
        <v>-3.3977229942180998E-2</v>
      </c>
      <c r="AF31">
        <f t="shared" si="5"/>
        <v>0.2101431650894785</v>
      </c>
      <c r="AG31">
        <f t="shared" si="5"/>
        <v>1.2596672048880819E-2</v>
      </c>
      <c r="AH31">
        <f t="shared" si="5"/>
        <v>-0.15260399312639983</v>
      </c>
      <c r="AI31">
        <f t="shared" si="5"/>
        <v>-0.22243824976857418</v>
      </c>
      <c r="AJ31">
        <f t="shared" si="5"/>
        <v>-0.27987867741151984</v>
      </c>
      <c r="AK31">
        <f t="shared" si="5"/>
        <v>0.20391596269356871</v>
      </c>
      <c r="AL31">
        <f t="shared" si="5"/>
        <v>0.16527266222688297</v>
      </c>
      <c r="AM31">
        <f t="shared" si="5"/>
        <v>5.514133522961373E-2</v>
      </c>
      <c r="AN31">
        <f t="shared" si="5"/>
        <v>1.6391742628535155E-2</v>
      </c>
      <c r="AO31">
        <f t="shared" si="5"/>
        <v>0.10328231968470902</v>
      </c>
      <c r="AP31">
        <f t="shared" si="5"/>
        <v>-2.4844733276623288E-3</v>
      </c>
      <c r="AQ31">
        <f t="shared" si="5"/>
        <v>6.7613509780439784E-3</v>
      </c>
      <c r="AR31">
        <f t="shared" si="5"/>
        <v>1.4051753455650129E-2</v>
      </c>
      <c r="AS31">
        <f t="shared" si="5"/>
        <v>-1.6976061017050625E-2</v>
      </c>
      <c r="AT31">
        <f t="shared" si="5"/>
        <v>1.3870468458897278E-2</v>
      </c>
      <c r="AU31">
        <f t="shared" si="5"/>
        <v>9.287992466470385E-3</v>
      </c>
      <c r="AV31">
        <f t="shared" si="5"/>
        <v>0</v>
      </c>
      <c r="AW31">
        <f t="shared" si="5"/>
        <v>6.4153238913579713E-2</v>
      </c>
      <c r="AX31">
        <f t="shared" si="5"/>
        <v>6.3583275605576972E-2</v>
      </c>
      <c r="AY31">
        <f t="shared" si="5"/>
        <v>-0.13214861080071572</v>
      </c>
      <c r="AZ31">
        <f t="shared" si="5"/>
        <v>0.13562956577568563</v>
      </c>
      <c r="BA31">
        <f t="shared" si="5"/>
        <v>-3.9375165234831755E-2</v>
      </c>
      <c r="BB31">
        <f t="shared" si="5"/>
        <v>2.9285828581807394E-2</v>
      </c>
      <c r="BC31">
        <f t="shared" si="5"/>
        <v>2.0460084489586805E-2</v>
      </c>
      <c r="BD31">
        <f t="shared" si="5"/>
        <v>4.0806709726330936E-2</v>
      </c>
      <c r="BE31">
        <f t="shared" si="5"/>
        <v>5.1302465291939825E-2</v>
      </c>
      <c r="BF31">
        <f t="shared" si="5"/>
        <v>-5.3689758685402822E-2</v>
      </c>
      <c r="BG31">
        <f t="shared" si="5"/>
        <v>1.6592595093420925E-2</v>
      </c>
      <c r="BH31">
        <f t="shared" si="5"/>
        <v>-9.082714574319084E-3</v>
      </c>
      <c r="BI31">
        <f t="shared" si="5"/>
        <v>7.2660104895851063E-2</v>
      </c>
      <c r="BJ31">
        <f t="shared" si="5"/>
        <v>2.9099043104384492E-2</v>
      </c>
      <c r="BK31">
        <f t="shared" si="5"/>
        <v>-8.2063868672598517E-2</v>
      </c>
      <c r="BL31">
        <f t="shared" si="5"/>
        <v>5.6352936551130384E-2</v>
      </c>
      <c r="BM31">
        <f t="shared" si="5"/>
        <v>2.0919514445955301E-2</v>
      </c>
      <c r="BN31">
        <f t="shared" si="5"/>
        <v>2.0977498179311382E-2</v>
      </c>
      <c r="BO31">
        <f t="shared" si="5"/>
        <v>3.6622465507749169E-2</v>
      </c>
      <c r="BP31">
        <f t="shared" si="5"/>
        <v>-2.0345886977874983E-3</v>
      </c>
      <c r="BQ31">
        <f t="shared" si="5"/>
        <v>-1.5313267898545035E-2</v>
      </c>
      <c r="BR31">
        <f t="shared" si="4"/>
        <v>8.4608981403485828E-2</v>
      </c>
      <c r="BS31">
        <f t="shared" si="4"/>
        <v>1.1192790736116009E-2</v>
      </c>
      <c r="BT31">
        <f t="shared" si="4"/>
        <v>1.4921367231263361E-2</v>
      </c>
      <c r="BU31">
        <f t="shared" si="4"/>
        <v>1.6664698605252326E-2</v>
      </c>
      <c r="BV31">
        <f t="shared" si="4"/>
        <v>8.3998324972434091E-4</v>
      </c>
      <c r="BW31">
        <f t="shared" si="4"/>
        <v>6.828359864849709E-2</v>
      </c>
      <c r="BX31">
        <f t="shared" si="4"/>
        <v>-2.9310499520047273E-2</v>
      </c>
      <c r="BY31">
        <f t="shared" si="4"/>
        <v>-7.4149385165695136E-2</v>
      </c>
      <c r="BZ31">
        <f t="shared" si="4"/>
        <v>-6.9818465432103238E-3</v>
      </c>
      <c r="CA31">
        <f t="shared" si="4"/>
        <v>-0.15453999318075695</v>
      </c>
      <c r="CB31">
        <f t="shared" si="4"/>
        <v>2.0069819442321446E-2</v>
      </c>
      <c r="CC31">
        <f t="shared" si="4"/>
        <v>7.9721554602800282E-2</v>
      </c>
      <c r="CD31">
        <f t="shared" si="4"/>
        <v>6.4914259974599986E-2</v>
      </c>
      <c r="CE31">
        <f t="shared" si="4"/>
        <v>6.5567467100384746E-2</v>
      </c>
      <c r="CF31">
        <f t="shared" si="4"/>
        <v>6.2803254592735058E-2</v>
      </c>
      <c r="CG31">
        <f t="shared" si="4"/>
        <v>4.3760866617150285E-2</v>
      </c>
      <c r="CH31">
        <f t="shared" si="4"/>
        <v>-0.16221129992427841</v>
      </c>
      <c r="CI31">
        <f t="shared" si="4"/>
        <v>-4.4315213173875989E-2</v>
      </c>
      <c r="CJ31">
        <f t="shared" si="4"/>
        <v>4.1449881700589941E-2</v>
      </c>
      <c r="CK31">
        <f t="shared" si="4"/>
        <v>4.0091691730648193E-3</v>
      </c>
      <c r="CL31">
        <f t="shared" si="4"/>
        <v>3.6755434891208694E-2</v>
      </c>
      <c r="CM31">
        <f t="shared" si="4"/>
        <v>4.6426096874551348E-2</v>
      </c>
      <c r="CN31">
        <f t="shared" si="4"/>
        <v>5.3381841636603866E-2</v>
      </c>
      <c r="CO31">
        <f t="shared" si="4"/>
        <v>8.4004700740630156E-2</v>
      </c>
      <c r="CP31">
        <f t="shared" si="4"/>
        <v>1.96340642953583E-2</v>
      </c>
      <c r="CQ31">
        <f t="shared" si="4"/>
        <v>5.8387647283867139E-2</v>
      </c>
      <c r="CR31">
        <f t="shared" si="4"/>
        <v>9.7783915683164579E-2</v>
      </c>
      <c r="CS31">
        <f t="shared" si="4"/>
        <v>4.9970558777850727E-2</v>
      </c>
      <c r="CT31">
        <f t="shared" si="4"/>
        <v>3.8305800006202873E-2</v>
      </c>
      <c r="CU31">
        <f t="shared" si="4"/>
        <v>8.3948249987118473E-2</v>
      </c>
      <c r="CV31">
        <f t="shared" si="4"/>
        <v>5.7549478687528577E-2</v>
      </c>
      <c r="CW31">
        <f t="shared" si="4"/>
        <v>5.0356955784989665E-2</v>
      </c>
      <c r="CX31">
        <f t="shared" si="4"/>
        <v>1.8284413791826992E-2</v>
      </c>
      <c r="CY31">
        <f t="shared" si="4"/>
        <v>-2.0903168470930211E-2</v>
      </c>
      <c r="CZ31">
        <f t="shared" si="4"/>
        <v>3.0840080387365632E-2</v>
      </c>
      <c r="DA31">
        <f t="shared" si="4"/>
        <v>2.1934380352634619E-2</v>
      </c>
      <c r="DB31">
        <f t="shared" si="4"/>
        <v>1.051592219329045E-2</v>
      </c>
      <c r="DC31">
        <f t="shared" si="4"/>
        <v>2.5649354274777991E-2</v>
      </c>
      <c r="DD31">
        <f t="shared" si="4"/>
        <v>4.8009219186360141E-2</v>
      </c>
      <c r="DE31">
        <f t="shared" si="4"/>
        <v>4.5688184171428503E-2</v>
      </c>
      <c r="DF31">
        <f t="shared" si="4"/>
        <v>5.1214407780937776E-2</v>
      </c>
      <c r="DG31">
        <f t="shared" si="4"/>
        <v>3.7676270177062321E-2</v>
      </c>
      <c r="DH31">
        <f t="shared" si="4"/>
        <v>2.3484015689122728E-2</v>
      </c>
      <c r="DI31">
        <f t="shared" si="4"/>
        <v>-2.6987815052443409E-2</v>
      </c>
      <c r="DJ31">
        <f t="shared" si="4"/>
        <v>4.5630738209156974E-2</v>
      </c>
      <c r="DK31">
        <f t="shared" si="4"/>
        <v>4.7707269361804805E-2</v>
      </c>
      <c r="DL31">
        <f t="shared" si="4"/>
        <v>4.1063528403661564E-2</v>
      </c>
      <c r="DM31">
        <f t="shared" si="4"/>
        <v>2.8994494968124229E-2</v>
      </c>
      <c r="DN31">
        <f t="shared" si="4"/>
        <v>9.4184826212106998E-3</v>
      </c>
      <c r="DO31">
        <f t="shared" si="4"/>
        <v>1.1835009074358638E-2</v>
      </c>
      <c r="DP31">
        <f t="shared" si="4"/>
        <v>4.9439860436635286E-3</v>
      </c>
    </row>
    <row r="32" spans="3:120" x14ac:dyDescent="0.3">
      <c r="C32" t="s">
        <v>43</v>
      </c>
      <c r="E32">
        <f t="shared" si="2"/>
        <v>-5.5555698446019264E-3</v>
      </c>
      <c r="F32">
        <f t="shared" si="5"/>
        <v>-4.6533355256412889E-3</v>
      </c>
      <c r="G32">
        <f t="shared" si="5"/>
        <v>-5.6127369049576714E-3</v>
      </c>
      <c r="H32">
        <f t="shared" si="5"/>
        <v>-4.7014661118067735E-3</v>
      </c>
      <c r="I32">
        <f t="shared" si="5"/>
        <v>-4.7236743477760967E-3</v>
      </c>
      <c r="J32">
        <f t="shared" si="5"/>
        <v>8.4866138773183053E-3</v>
      </c>
      <c r="K32">
        <f t="shared" si="5"/>
        <v>4.4982342343704573E-2</v>
      </c>
      <c r="L32">
        <f t="shared" si="5"/>
        <v>3.5277026580815551E-2</v>
      </c>
      <c r="M32">
        <f t="shared" si="5"/>
        <v>3.2398400557250184E-2</v>
      </c>
      <c r="N32">
        <f t="shared" si="5"/>
        <v>3.6247790392340384E-2</v>
      </c>
      <c r="O32">
        <f t="shared" si="5"/>
        <v>2.8710105882431947E-2</v>
      </c>
      <c r="P32">
        <f t="shared" si="5"/>
        <v>2.9436672295129362E-2</v>
      </c>
      <c r="Q32">
        <f t="shared" si="5"/>
        <v>2.3388467086481235E-2</v>
      </c>
      <c r="R32">
        <f t="shared" si="5"/>
        <v>1.7738824337381942E-2</v>
      </c>
      <c r="S32">
        <f t="shared" si="5"/>
        <v>2.6031838717946343E-2</v>
      </c>
      <c r="T32">
        <f t="shared" si="5"/>
        <v>3.0923054209526235E-2</v>
      </c>
      <c r="U32">
        <f t="shared" si="5"/>
        <v>2.054866822738699E-2</v>
      </c>
      <c r="V32">
        <f t="shared" si="5"/>
        <v>3.4647036444712676E-2</v>
      </c>
      <c r="W32">
        <f t="shared" si="5"/>
        <v>5.9738216517043696E-2</v>
      </c>
      <c r="X32">
        <f t="shared" si="5"/>
        <v>4.6407845135616022E-2</v>
      </c>
      <c r="Y32">
        <f t="shared" si="5"/>
        <v>3.5862721160905053E-2</v>
      </c>
      <c r="Z32">
        <f t="shared" si="5"/>
        <v>4.5538128783054965E-2</v>
      </c>
      <c r="AA32">
        <f t="shared" si="5"/>
        <v>4.1993945953304745E-2</v>
      </c>
      <c r="AB32">
        <f t="shared" si="5"/>
        <v>3.5288754949981183E-2</v>
      </c>
      <c r="AC32">
        <f t="shared" si="5"/>
        <v>0</v>
      </c>
      <c r="AD32">
        <f t="shared" si="5"/>
        <v>6.6107641183354993E-2</v>
      </c>
      <c r="AE32">
        <f t="shared" si="5"/>
        <v>6.0237185807713978E-2</v>
      </c>
      <c r="AF32">
        <f t="shared" si="5"/>
        <v>4.5452532477300522E-2</v>
      </c>
      <c r="AG32">
        <f t="shared" si="5"/>
        <v>9.6863254709536051E-3</v>
      </c>
      <c r="AH32">
        <f t="shared" si="5"/>
        <v>-2.032246062584786E-2</v>
      </c>
      <c r="AI32">
        <f t="shared" si="5"/>
        <v>-1.8127384592556695E-2</v>
      </c>
      <c r="AJ32">
        <f t="shared" si="5"/>
        <v>4.263220179588334E-2</v>
      </c>
      <c r="AK32">
        <f t="shared" si="5"/>
        <v>4.2889971642279257E-2</v>
      </c>
      <c r="AL32">
        <f t="shared" si="5"/>
        <v>-3.2923111726887555E-2</v>
      </c>
      <c r="AM32">
        <f t="shared" si="5"/>
        <v>9.4182572092288197E-2</v>
      </c>
      <c r="AN32">
        <f t="shared" si="5"/>
        <v>3.9813588543905709E-2</v>
      </c>
      <c r="AO32">
        <f t="shared" si="5"/>
        <v>3.6075075198738205E-3</v>
      </c>
      <c r="AP32">
        <f t="shared" si="5"/>
        <v>5.1239277804446814E-2</v>
      </c>
      <c r="AQ32">
        <f t="shared" si="5"/>
        <v>3.2977416275425497E-2</v>
      </c>
      <c r="AR32">
        <f t="shared" si="5"/>
        <v>-4.9776110737518309E-3</v>
      </c>
      <c r="AS32">
        <f t="shared" si="5"/>
        <v>-9.6942092971437077E-3</v>
      </c>
      <c r="AT32">
        <f t="shared" si="5"/>
        <v>-2.4482691729764916E-2</v>
      </c>
      <c r="AU32">
        <f t="shared" si="5"/>
        <v>-2.1925360628965329E-2</v>
      </c>
      <c r="AV32">
        <f t="shared" si="5"/>
        <v>3.8652154434279495E-2</v>
      </c>
      <c r="AW32">
        <f t="shared" si="5"/>
        <v>1.9444125828457892E-2</v>
      </c>
      <c r="AX32">
        <f t="shared" si="5"/>
        <v>6.0233951029735167E-2</v>
      </c>
      <c r="AY32">
        <f t="shared" si="5"/>
        <v>1.242637922181089E-2</v>
      </c>
      <c r="AZ32">
        <f t="shared" si="5"/>
        <v>4.0055514963714955E-3</v>
      </c>
      <c r="BA32">
        <f t="shared" si="5"/>
        <v>2.7299238487637822E-2</v>
      </c>
      <c r="BB32">
        <f t="shared" si="5"/>
        <v>2.1315194199047482E-2</v>
      </c>
      <c r="BC32">
        <f t="shared" si="5"/>
        <v>-1.1723330768234064E-3</v>
      </c>
      <c r="BD32">
        <f t="shared" si="5"/>
        <v>2.9473384477444853E-2</v>
      </c>
      <c r="BE32">
        <f t="shared" si="5"/>
        <v>2.7799066522449678E-2</v>
      </c>
      <c r="BF32">
        <f t="shared" si="5"/>
        <v>3.536821307068827E-2</v>
      </c>
      <c r="BG32">
        <f t="shared" si="5"/>
        <v>5.8635562452913348E-3</v>
      </c>
      <c r="BH32">
        <f t="shared" si="5"/>
        <v>7.6770727814761131E-3</v>
      </c>
      <c r="BI32">
        <f t="shared" si="5"/>
        <v>3.6851844811813805E-3</v>
      </c>
      <c r="BJ32">
        <f t="shared" si="5"/>
        <v>-7.1193445066057848E-3</v>
      </c>
      <c r="BK32">
        <f t="shared" si="5"/>
        <v>3.7397242860063074E-2</v>
      </c>
      <c r="BL32">
        <f t="shared" si="5"/>
        <v>9.3873580389747246E-3</v>
      </c>
      <c r="BM32">
        <f t="shared" si="5"/>
        <v>1.7025949589926981E-2</v>
      </c>
      <c r="BN32">
        <f t="shared" si="5"/>
        <v>2.1125816374448547E-2</v>
      </c>
      <c r="BO32">
        <f t="shared" si="5"/>
        <v>1.2146242231789728E-3</v>
      </c>
      <c r="BP32">
        <f t="shared" si="5"/>
        <v>2.9424440688547548E-2</v>
      </c>
      <c r="BQ32">
        <f t="shared" ref="BQ32:DP35" si="6">+LN(BQ13)-LN(BP13)</f>
        <v>5.4073248011512476E-3</v>
      </c>
      <c r="BR32">
        <f t="shared" si="6"/>
        <v>2.2488486835793964E-2</v>
      </c>
      <c r="BS32">
        <f t="shared" si="6"/>
        <v>1.2303641195357429E-2</v>
      </c>
      <c r="BT32">
        <f t="shared" si="6"/>
        <v>3.1649621848698573E-2</v>
      </c>
      <c r="BU32">
        <f t="shared" si="6"/>
        <v>3.5136710740657051E-2</v>
      </c>
      <c r="BV32">
        <f t="shared" si="6"/>
        <v>3.8845885284514381E-2</v>
      </c>
      <c r="BW32">
        <f t="shared" si="6"/>
        <v>3.1685024730819578E-2</v>
      </c>
      <c r="BX32">
        <f t="shared" si="6"/>
        <v>4.9297620976012979E-2</v>
      </c>
      <c r="BY32">
        <f t="shared" si="6"/>
        <v>4.1948755202845689E-2</v>
      </c>
      <c r="BZ32">
        <f t="shared" si="6"/>
        <v>3.3312789800831411E-2</v>
      </c>
      <c r="CA32">
        <f t="shared" si="6"/>
        <v>6.9686413969805017E-4</v>
      </c>
      <c r="CB32">
        <f t="shared" si="6"/>
        <v>2.5278622263561701E-2</v>
      </c>
      <c r="CC32">
        <f t="shared" si="6"/>
        <v>2.1336382685104738E-2</v>
      </c>
      <c r="CD32">
        <f t="shared" si="6"/>
        <v>6.3436684285040457E-2</v>
      </c>
      <c r="CE32">
        <f t="shared" si="6"/>
        <v>3.2991100939707252E-2</v>
      </c>
      <c r="CF32">
        <f t="shared" si="6"/>
        <v>1.8988385421369713E-2</v>
      </c>
      <c r="CG32">
        <f t="shared" si="6"/>
        <v>-5.9259260993371754E-4</v>
      </c>
      <c r="CH32">
        <f t="shared" si="6"/>
        <v>-1.2376211053050312E-2</v>
      </c>
      <c r="CI32">
        <f t="shared" si="6"/>
        <v>-6.4725145056172551E-3</v>
      </c>
      <c r="CJ32">
        <f t="shared" si="6"/>
        <v>1.2754317992545339E-2</v>
      </c>
      <c r="CK32">
        <f t="shared" si="6"/>
        <v>1.0087609648165241E-2</v>
      </c>
      <c r="CL32">
        <f t="shared" si="6"/>
        <v>3.7658323800586757E-2</v>
      </c>
      <c r="CM32">
        <f t="shared" si="6"/>
        <v>3.1482138270353843E-2</v>
      </c>
      <c r="CN32">
        <f t="shared" si="6"/>
        <v>1.991065365471556E-2</v>
      </c>
      <c r="CO32">
        <f t="shared" si="6"/>
        <v>1.2079062444700028E-2</v>
      </c>
      <c r="CP32">
        <f t="shared" si="6"/>
        <v>2.085884206738875E-2</v>
      </c>
      <c r="CQ32">
        <f t="shared" si="6"/>
        <v>2.8701911419428683E-3</v>
      </c>
      <c r="CR32">
        <f t="shared" si="6"/>
        <v>2.2797046247283959E-2</v>
      </c>
      <c r="CS32">
        <f t="shared" si="6"/>
        <v>3.6631384833484049E-2</v>
      </c>
      <c r="CT32">
        <f t="shared" si="6"/>
        <v>3.2251119342456391E-2</v>
      </c>
      <c r="CU32">
        <f t="shared" si="6"/>
        <v>3.3889665238699962E-2</v>
      </c>
      <c r="CV32">
        <f t="shared" si="6"/>
        <v>4.2423958600661393E-3</v>
      </c>
      <c r="CW32">
        <f t="shared" si="6"/>
        <v>2.0609947038629173E-2</v>
      </c>
      <c r="CX32">
        <f t="shared" si="6"/>
        <v>-9.6858511482018628E-3</v>
      </c>
      <c r="CY32">
        <f t="shared" si="6"/>
        <v>-5.5615121532147427E-2</v>
      </c>
      <c r="CZ32">
        <f t="shared" si="6"/>
        <v>1.390148924079071E-2</v>
      </c>
      <c r="DA32">
        <f t="shared" si="6"/>
        <v>3.8862440714773072E-3</v>
      </c>
      <c r="DB32">
        <f t="shared" si="6"/>
        <v>1.2149682164125153E-2</v>
      </c>
      <c r="DC32">
        <f t="shared" si="6"/>
        <v>2.5904027206431479E-2</v>
      </c>
      <c r="DD32">
        <f t="shared" si="6"/>
        <v>3.9708000192387516E-2</v>
      </c>
      <c r="DE32">
        <f t="shared" si="6"/>
        <v>3.3680416599313645E-2</v>
      </c>
      <c r="DF32">
        <f t="shared" si="6"/>
        <v>5.293215679579788E-2</v>
      </c>
      <c r="DG32">
        <f t="shared" si="6"/>
        <v>5.4717818898605941E-2</v>
      </c>
      <c r="DH32">
        <f t="shared" si="6"/>
        <v>2.3051741638960621E-2</v>
      </c>
      <c r="DI32">
        <f t="shared" si="6"/>
        <v>4.6023645303101546E-3</v>
      </c>
      <c r="DJ32">
        <f t="shared" si="6"/>
        <v>2.7178047461660526E-2</v>
      </c>
      <c r="DK32">
        <f t="shared" si="6"/>
        <v>5.2150912049864218E-2</v>
      </c>
      <c r="DL32">
        <f t="shared" si="6"/>
        <v>2.8022409888997402E-2</v>
      </c>
      <c r="DM32">
        <f t="shared" si="6"/>
        <v>3.6049426188874634E-2</v>
      </c>
      <c r="DN32">
        <f t="shared" si="6"/>
        <v>3.1639287491751489E-2</v>
      </c>
      <c r="DO32">
        <f t="shared" si="6"/>
        <v>1.8786348603189396E-2</v>
      </c>
      <c r="DP32">
        <f t="shared" si="6"/>
        <v>8.1374770920845663E-3</v>
      </c>
    </row>
    <row r="33" spans="3:120" x14ac:dyDescent="0.3">
      <c r="C33" t="s">
        <v>44</v>
      </c>
      <c r="Y33">
        <f t="shared" ref="F33:BQ36" si="7">+LN(Y14)-LN(X14)</f>
        <v>-4.4397435904576454E-2</v>
      </c>
      <c r="Z33">
        <f t="shared" si="7"/>
        <v>8.4613669299359984E-2</v>
      </c>
      <c r="AA33">
        <f t="shared" si="7"/>
        <v>-0.10141372843509977</v>
      </c>
      <c r="AB33">
        <f t="shared" si="7"/>
        <v>0.1120723752116195</v>
      </c>
      <c r="AC33">
        <f t="shared" si="7"/>
        <v>-2.5696524141060273E-2</v>
      </c>
      <c r="AD33">
        <f t="shared" si="7"/>
        <v>7.9145766183678745E-2</v>
      </c>
      <c r="AE33">
        <f t="shared" si="7"/>
        <v>-9.67829076697857E-2</v>
      </c>
      <c r="AF33">
        <f t="shared" si="7"/>
        <v>2.9608707517501998E-2</v>
      </c>
      <c r="AG33">
        <f t="shared" si="7"/>
        <v>-6.3387552278494574E-2</v>
      </c>
      <c r="AH33">
        <f t="shared" si="7"/>
        <v>2.7432135634619215E-2</v>
      </c>
      <c r="AI33">
        <f t="shared" si="7"/>
        <v>-3.1941263996119851E-2</v>
      </c>
      <c r="AJ33">
        <f t="shared" si="7"/>
        <v>-0.10244320116286243</v>
      </c>
      <c r="AK33">
        <f t="shared" si="7"/>
        <v>0.15525547279097207</v>
      </c>
      <c r="AL33">
        <f t="shared" si="7"/>
        <v>-0.14439072128115438</v>
      </c>
      <c r="AM33">
        <f t="shared" si="7"/>
        <v>6.1127713191085675E-2</v>
      </c>
      <c r="AN33">
        <f t="shared" si="7"/>
        <v>4.634673043590265E-2</v>
      </c>
      <c r="AO33">
        <f t="shared" si="7"/>
        <v>0.11881588483996897</v>
      </c>
      <c r="AP33">
        <f t="shared" si="7"/>
        <v>4.0462863613180744E-2</v>
      </c>
      <c r="AQ33">
        <f t="shared" si="7"/>
        <v>-4.8392766407490129E-3</v>
      </c>
      <c r="AR33">
        <f t="shared" si="7"/>
        <v>-5.7403032236472029E-2</v>
      </c>
      <c r="AS33">
        <f t="shared" si="7"/>
        <v>9.7143360885985075E-2</v>
      </c>
      <c r="AT33">
        <f t="shared" si="7"/>
        <v>-0.14064478284660087</v>
      </c>
      <c r="AU33">
        <f t="shared" si="7"/>
        <v>-1.7398467096167991E-2</v>
      </c>
      <c r="AV33">
        <f t="shared" si="7"/>
        <v>-0.12841856610378155</v>
      </c>
      <c r="AW33">
        <f t="shared" si="7"/>
        <v>0.10113875624884017</v>
      </c>
      <c r="AX33">
        <f t="shared" si="7"/>
        <v>8.5975436446851461E-2</v>
      </c>
      <c r="AY33">
        <f t="shared" si="7"/>
        <v>0.14586763898575228</v>
      </c>
      <c r="AZ33">
        <f t="shared" si="7"/>
        <v>2.8824050619357777E-2</v>
      </c>
      <c r="BA33">
        <f t="shared" si="7"/>
        <v>1.3497137412455729E-2</v>
      </c>
      <c r="BB33">
        <f t="shared" si="7"/>
        <v>-7.8571111741558397E-2</v>
      </c>
      <c r="BC33">
        <f t="shared" si="7"/>
        <v>-5.9504307806310663E-3</v>
      </c>
      <c r="BD33">
        <f t="shared" si="7"/>
        <v>7.994068247322339E-2</v>
      </c>
      <c r="BE33">
        <f t="shared" si="7"/>
        <v>0.10728703338591927</v>
      </c>
      <c r="BF33">
        <f t="shared" si="7"/>
        <v>-2.7597570267259286E-2</v>
      </c>
      <c r="BG33">
        <f t="shared" si="7"/>
        <v>7.1965648328644605E-2</v>
      </c>
      <c r="BH33">
        <f t="shared" si="7"/>
        <v>-6.6609751099919734E-2</v>
      </c>
      <c r="BI33">
        <f t="shared" si="7"/>
        <v>4.4537321976614308E-2</v>
      </c>
      <c r="BJ33">
        <f t="shared" si="7"/>
        <v>7.9318512274667796E-2</v>
      </c>
      <c r="BK33">
        <f t="shared" si="7"/>
        <v>-2.486944828172355E-3</v>
      </c>
      <c r="BL33">
        <f t="shared" si="7"/>
        <v>4.4083601962025654E-2</v>
      </c>
      <c r="BM33">
        <f t="shared" si="7"/>
        <v>2.6174910839547039E-3</v>
      </c>
      <c r="BN33">
        <f t="shared" si="7"/>
        <v>2.2557347424074337E-2</v>
      </c>
      <c r="BO33">
        <f t="shared" si="7"/>
        <v>4.6974035566776706E-2</v>
      </c>
      <c r="BP33">
        <f t="shared" si="7"/>
        <v>1.4524903245245468E-2</v>
      </c>
      <c r="BQ33">
        <f t="shared" si="7"/>
        <v>5.4423631191442112E-2</v>
      </c>
      <c r="BR33">
        <f t="shared" si="6"/>
        <v>4.1343273900565691E-2</v>
      </c>
      <c r="BS33">
        <f t="shared" si="6"/>
        <v>2.7221890435086493E-2</v>
      </c>
      <c r="BT33">
        <f t="shared" si="6"/>
        <v>4.3476890655655964E-2</v>
      </c>
      <c r="BU33">
        <f t="shared" si="6"/>
        <v>3.5078562512500966E-2</v>
      </c>
      <c r="BV33">
        <f t="shared" si="6"/>
        <v>3.5614675332455548E-2</v>
      </c>
      <c r="BW33">
        <f t="shared" si="6"/>
        <v>3.5554786191516641E-2</v>
      </c>
      <c r="BX33">
        <f t="shared" si="6"/>
        <v>5.7056760118641137E-2</v>
      </c>
      <c r="BY33">
        <f t="shared" si="6"/>
        <v>4.7554972276943275E-2</v>
      </c>
      <c r="BZ33">
        <f t="shared" si="6"/>
        <v>2.5587434553127508E-2</v>
      </c>
      <c r="CA33">
        <f t="shared" si="6"/>
        <v>-7.7695912363324737E-3</v>
      </c>
      <c r="CB33">
        <f t="shared" si="6"/>
        <v>2.4710559628660533E-2</v>
      </c>
      <c r="CC33">
        <f t="shared" si="6"/>
        <v>5.6655774975382656E-2</v>
      </c>
      <c r="CD33">
        <f t="shared" si="6"/>
        <v>2.107602007592746E-2</v>
      </c>
      <c r="CE33">
        <f t="shared" si="6"/>
        <v>1.8165564675284074E-2</v>
      </c>
      <c r="CF33">
        <f t="shared" si="6"/>
        <v>-9.9633755508232724E-3</v>
      </c>
      <c r="CG33">
        <f t="shared" si="6"/>
        <v>-4.7763023874489718E-2</v>
      </c>
      <c r="CH33">
        <f t="shared" si="6"/>
        <v>-0.10036716817118574</v>
      </c>
      <c r="CI33">
        <f t="shared" si="6"/>
        <v>-1.070091059844458E-3</v>
      </c>
      <c r="CJ33">
        <f t="shared" si="6"/>
        <v>4.6617343972114256E-2</v>
      </c>
      <c r="CK33">
        <f t="shared" si="6"/>
        <v>-2.0798743693383415E-2</v>
      </c>
      <c r="CL33">
        <f t="shared" si="6"/>
        <v>2.4005276101204842E-2</v>
      </c>
      <c r="CM33">
        <f t="shared" si="6"/>
        <v>1.8740637850518382E-2</v>
      </c>
      <c r="CN33">
        <f t="shared" si="6"/>
        <v>6.8317942917044405E-3</v>
      </c>
      <c r="CO33">
        <f t="shared" si="6"/>
        <v>2.962765616796581E-2</v>
      </c>
      <c r="CP33">
        <f t="shared" si="6"/>
        <v>1.0274766739714281E-2</v>
      </c>
      <c r="CQ33">
        <f t="shared" si="6"/>
        <v>-4.0897008272366975E-4</v>
      </c>
      <c r="CR33">
        <f t="shared" si="6"/>
        <v>6.3907697721628409E-2</v>
      </c>
      <c r="CS33">
        <f t="shared" si="6"/>
        <v>4.1098241855458184E-2</v>
      </c>
      <c r="CT33">
        <f t="shared" si="6"/>
        <v>1.5228411483548143E-2</v>
      </c>
      <c r="CU33">
        <f t="shared" si="6"/>
        <v>1.2853801815074561E-2</v>
      </c>
      <c r="CV33">
        <f t="shared" si="6"/>
        <v>-1.382150480579547E-2</v>
      </c>
      <c r="CW33">
        <f t="shared" si="6"/>
        <v>2.9219179618943159E-2</v>
      </c>
      <c r="CX33">
        <f t="shared" si="6"/>
        <v>4.3132440449571874E-2</v>
      </c>
      <c r="CY33">
        <f t="shared" si="6"/>
        <v>1.5748356968140698E-2</v>
      </c>
      <c r="CZ33">
        <f t="shared" si="6"/>
        <v>1.61586368211033E-2</v>
      </c>
      <c r="DA33">
        <f t="shared" si="6"/>
        <v>1.54723129833787E-2</v>
      </c>
      <c r="DB33">
        <f t="shared" si="6"/>
        <v>1.6187786923870462E-2</v>
      </c>
      <c r="DC33">
        <f t="shared" si="6"/>
        <v>2.6170497373245283E-2</v>
      </c>
      <c r="DD33">
        <f t="shared" si="6"/>
        <v>2.7106882769770024E-2</v>
      </c>
      <c r="DE33">
        <f t="shared" si="6"/>
        <v>2.3167059281535174E-2</v>
      </c>
      <c r="DF33">
        <f t="shared" si="6"/>
        <v>5.5487851527729504E-2</v>
      </c>
      <c r="DG33">
        <f t="shared" si="6"/>
        <v>6.4185482250433523E-2</v>
      </c>
      <c r="DH33">
        <f t="shared" si="6"/>
        <v>3.1284602621120428E-2</v>
      </c>
      <c r="DI33">
        <f t="shared" si="6"/>
        <v>-2.3758941048733107E-2</v>
      </c>
      <c r="DJ33">
        <f t="shared" si="6"/>
        <v>3.4722770168812644E-2</v>
      </c>
      <c r="DK33">
        <f t="shared" si="6"/>
        <v>2.8878134708406833E-2</v>
      </c>
      <c r="DL33">
        <f t="shared" si="6"/>
        <v>3.3869204395276853E-2</v>
      </c>
      <c r="DM33">
        <f t="shared" si="6"/>
        <v>9.6468773643749728E-3</v>
      </c>
      <c r="DN33">
        <f t="shared" si="6"/>
        <v>2.341525601535821E-2</v>
      </c>
      <c r="DO33">
        <f t="shared" si="6"/>
        <v>3.3833480988027631E-2</v>
      </c>
      <c r="DP33">
        <f t="shared" si="6"/>
        <v>3.0317353452270268E-2</v>
      </c>
    </row>
    <row r="34" spans="3:120" x14ac:dyDescent="0.3">
      <c r="C34" t="s">
        <v>45</v>
      </c>
      <c r="E34">
        <f t="shared" si="2"/>
        <v>5.7594238645277684E-2</v>
      </c>
      <c r="F34">
        <f t="shared" si="7"/>
        <v>4.8986108130086414E-2</v>
      </c>
      <c r="G34">
        <f t="shared" si="7"/>
        <v>5.2663828131204404E-2</v>
      </c>
      <c r="H34">
        <f t="shared" si="7"/>
        <v>2.0604113732031415E-2</v>
      </c>
      <c r="I34">
        <f t="shared" si="7"/>
        <v>5.8007773837622345E-2</v>
      </c>
      <c r="J34">
        <f t="shared" si="7"/>
        <v>6.4538521137571081E-2</v>
      </c>
      <c r="K34">
        <f t="shared" si="7"/>
        <v>4.8421907858880786E-2</v>
      </c>
      <c r="L34">
        <f t="shared" si="7"/>
        <v>6.1199701417846697E-3</v>
      </c>
      <c r="M34">
        <f t="shared" si="7"/>
        <v>4.2618024931853071E-3</v>
      </c>
      <c r="N34">
        <f t="shared" si="7"/>
        <v>4.2437165840087943E-3</v>
      </c>
      <c r="O34">
        <f t="shared" si="7"/>
        <v>9.0334850976683256E-3</v>
      </c>
      <c r="P34">
        <f t="shared" si="7"/>
        <v>2.1939806798925154E-2</v>
      </c>
      <c r="Q34">
        <f t="shared" si="7"/>
        <v>2.0320002490957556E-2</v>
      </c>
      <c r="R34">
        <f t="shared" si="7"/>
        <v>-1.914766941413415E-2</v>
      </c>
      <c r="S34">
        <f t="shared" si="7"/>
        <v>7.0124821880069632E-2</v>
      </c>
      <c r="T34">
        <f t="shared" si="7"/>
        <v>8.6282912196899098E-2</v>
      </c>
      <c r="U34">
        <f t="shared" si="7"/>
        <v>2.3763494452185618E-2</v>
      </c>
      <c r="V34">
        <f t="shared" si="7"/>
        <v>-6.3803897432102019E-3</v>
      </c>
      <c r="W34">
        <f t="shared" si="7"/>
        <v>1.9986041798988552E-2</v>
      </c>
      <c r="X34">
        <f t="shared" si="7"/>
        <v>-2.4160436976057298E-3</v>
      </c>
      <c r="Y34">
        <f t="shared" si="7"/>
        <v>2.4845998586531692E-2</v>
      </c>
      <c r="Z34">
        <f t="shared" si="7"/>
        <v>6.7071883319652414E-2</v>
      </c>
      <c r="AA34">
        <f t="shared" si="7"/>
        <v>5.1182961734490107E-2</v>
      </c>
      <c r="AB34">
        <f t="shared" si="7"/>
        <v>7.3928261487409941E-2</v>
      </c>
      <c r="AC34">
        <f t="shared" si="7"/>
        <v>1.0844413014128307E-2</v>
      </c>
      <c r="AD34">
        <f t="shared" si="7"/>
        <v>8.099046274981081E-2</v>
      </c>
      <c r="AE34">
        <f t="shared" si="7"/>
        <v>2.1291704282049295E-3</v>
      </c>
      <c r="AF34">
        <f t="shared" si="7"/>
        <v>4.7083808850481468E-2</v>
      </c>
      <c r="AG34">
        <f t="shared" si="7"/>
        <v>8.3652116819243005E-2</v>
      </c>
      <c r="AH34">
        <f t="shared" si="7"/>
        <v>-0.13713708550693227</v>
      </c>
      <c r="AI34">
        <f t="shared" si="7"/>
        <v>-0.10049663513950513</v>
      </c>
      <c r="AJ34">
        <f t="shared" si="7"/>
        <v>-5.5558580437823579E-2</v>
      </c>
      <c r="AK34">
        <f t="shared" si="7"/>
        <v>9.0826719275281853E-2</v>
      </c>
      <c r="AL34">
        <f t="shared" si="7"/>
        <v>0.11056401411470951</v>
      </c>
      <c r="AM34">
        <f t="shared" si="7"/>
        <v>7.3596419580540307E-2</v>
      </c>
      <c r="AN34">
        <f t="shared" si="7"/>
        <v>3.057006608467816E-2</v>
      </c>
      <c r="AO34">
        <f t="shared" si="7"/>
        <v>-2.7688065681328311E-3</v>
      </c>
      <c r="AP34">
        <f t="shared" si="7"/>
        <v>-6.1633283923256954E-4</v>
      </c>
      <c r="AQ34">
        <f t="shared" si="7"/>
        <v>-1.053619911124315E-2</v>
      </c>
      <c r="AR34">
        <f t="shared" si="7"/>
        <v>3.1104224143927439E-3</v>
      </c>
      <c r="AS34">
        <f t="shared" si="7"/>
        <v>-1.5965278847533071E-2</v>
      </c>
      <c r="AT34">
        <f t="shared" si="7"/>
        <v>-3.9915179546923696E-2</v>
      </c>
      <c r="AU34">
        <f t="shared" si="7"/>
        <v>-1.3144924666317337E-3</v>
      </c>
      <c r="AV34">
        <f t="shared" si="7"/>
        <v>6.5237060397171476E-2</v>
      </c>
      <c r="AW34">
        <f t="shared" si="7"/>
        <v>1.9524720296571374E-2</v>
      </c>
      <c r="AX34">
        <f t="shared" si="7"/>
        <v>2.0631618343182723E-2</v>
      </c>
      <c r="AY34">
        <f t="shared" si="7"/>
        <v>1.08904681941695E-2</v>
      </c>
      <c r="AZ34">
        <f t="shared" si="7"/>
        <v>1.5396092061289224E-2</v>
      </c>
      <c r="BA34">
        <f t="shared" si="7"/>
        <v>5.5780186406606092E-2</v>
      </c>
      <c r="BB34">
        <f t="shared" si="7"/>
        <v>5.8505500779391539E-2</v>
      </c>
      <c r="BC34">
        <f t="shared" si="7"/>
        <v>4.9903797727793631E-2</v>
      </c>
      <c r="BD34">
        <f t="shared" si="7"/>
        <v>2.5122094117337568E-2</v>
      </c>
      <c r="BE34">
        <f t="shared" si="7"/>
        <v>3.6077934815496704E-2</v>
      </c>
      <c r="BF34">
        <f t="shared" si="7"/>
        <v>1.6093807359229828E-3</v>
      </c>
      <c r="BG34">
        <f t="shared" si="7"/>
        <v>4.5360268141759974E-2</v>
      </c>
      <c r="BH34">
        <f t="shared" si="7"/>
        <v>1.7842074697403731E-2</v>
      </c>
      <c r="BI34">
        <f t="shared" si="7"/>
        <v>2.0914121228717164E-2</v>
      </c>
      <c r="BJ34">
        <f t="shared" si="7"/>
        <v>-2.3937881631953317E-2</v>
      </c>
      <c r="BK34">
        <f t="shared" si="7"/>
        <v>-2.2310636693619657E-2</v>
      </c>
      <c r="BL34">
        <f t="shared" si="7"/>
        <v>0.10150438429219655</v>
      </c>
      <c r="BM34">
        <f t="shared" si="7"/>
        <v>5.6525386448704751E-2</v>
      </c>
      <c r="BN34">
        <f t="shared" si="7"/>
        <v>4.3243988302425151E-2</v>
      </c>
      <c r="BO34">
        <f t="shared" si="7"/>
        <v>1.6324696549805395E-2</v>
      </c>
      <c r="BP34">
        <f t="shared" si="7"/>
        <v>3.8399132934534563E-2</v>
      </c>
      <c r="BQ34">
        <f t="shared" si="7"/>
        <v>3.6483831158674818E-2</v>
      </c>
      <c r="BR34">
        <f t="shared" si="6"/>
        <v>5.2736861485692899E-2</v>
      </c>
      <c r="BS34">
        <f t="shared" si="6"/>
        <v>1.1058441483145387E-2</v>
      </c>
      <c r="BT34">
        <f t="shared" si="6"/>
        <v>-3.8688017390482443E-2</v>
      </c>
      <c r="BU34">
        <f t="shared" si="6"/>
        <v>-2.4179910225434753E-3</v>
      </c>
      <c r="BV34">
        <f t="shared" si="6"/>
        <v>4.728268030475391E-2</v>
      </c>
      <c r="BW34">
        <f t="shared" si="6"/>
        <v>1.5731519541908767E-2</v>
      </c>
      <c r="BX34">
        <f t="shared" si="6"/>
        <v>3.6303171015568125E-3</v>
      </c>
      <c r="BY34">
        <f t="shared" si="6"/>
        <v>2.3428662449463289E-2</v>
      </c>
      <c r="BZ34">
        <f t="shared" si="6"/>
        <v>2.3612815487290106E-2</v>
      </c>
      <c r="CA34">
        <f t="shared" si="6"/>
        <v>4.9050793384697755E-2</v>
      </c>
      <c r="CB34">
        <f t="shared" si="6"/>
        <v>-1.2976438298625936E-2</v>
      </c>
      <c r="CC34">
        <f t="shared" si="6"/>
        <v>-2.6897347750372447E-2</v>
      </c>
      <c r="CD34">
        <f t="shared" si="6"/>
        <v>-2.6321114585917016E-2</v>
      </c>
      <c r="CE34">
        <f t="shared" si="6"/>
        <v>3.2014269729668143E-2</v>
      </c>
      <c r="CF34">
        <f t="shared" si="6"/>
        <v>1.9396251080852522E-2</v>
      </c>
      <c r="CG34">
        <f t="shared" si="6"/>
        <v>1.8480735597117715E-2</v>
      </c>
      <c r="CH34">
        <f t="shared" si="6"/>
        <v>-2.2106454253181695E-2</v>
      </c>
      <c r="CI34">
        <f t="shared" si="6"/>
        <v>-0.16701598434502429</v>
      </c>
      <c r="CJ34">
        <f t="shared" si="6"/>
        <v>2.2527887082295805E-2</v>
      </c>
      <c r="CK34">
        <f t="shared" si="6"/>
        <v>-2.747920584715402E-3</v>
      </c>
      <c r="CL34">
        <f t="shared" si="6"/>
        <v>7.3622260171372744E-2</v>
      </c>
      <c r="CM34">
        <f t="shared" si="6"/>
        <v>6.0536161468727201E-2</v>
      </c>
      <c r="CN34">
        <f t="shared" si="6"/>
        <v>-0.10701321347232806</v>
      </c>
      <c r="CO34">
        <f t="shared" si="6"/>
        <v>-0.15160718337912726</v>
      </c>
      <c r="CP34">
        <f t="shared" si="6"/>
        <v>-7.3191801681943502E-2</v>
      </c>
      <c r="CQ34">
        <f t="shared" si="6"/>
        <v>7.8864357399943685E-4</v>
      </c>
      <c r="CR34">
        <f t="shared" si="6"/>
        <v>-2.6359353610672542E-2</v>
      </c>
      <c r="CS34">
        <f t="shared" si="6"/>
        <v>3.0293268990847722E-2</v>
      </c>
      <c r="CT34">
        <f t="shared" si="6"/>
        <v>9.6309073968933845E-2</v>
      </c>
      <c r="CU34">
        <f t="shared" si="6"/>
        <v>5.294997090408593E-2</v>
      </c>
      <c r="CV34">
        <f t="shared" si="6"/>
        <v>9.9268923198838621E-3</v>
      </c>
      <c r="CW34">
        <f t="shared" si="6"/>
        <v>4.6291689492839794E-2</v>
      </c>
      <c r="CX34">
        <f t="shared" si="6"/>
        <v>-1.9530925080134764E-2</v>
      </c>
      <c r="CY34">
        <f t="shared" si="6"/>
        <v>3.2594524408580128E-4</v>
      </c>
      <c r="CZ34">
        <f t="shared" si="6"/>
        <v>1.2951451880239162E-2</v>
      </c>
      <c r="DA34">
        <f t="shared" si="6"/>
        <v>-7.2645407862861333E-3</v>
      </c>
      <c r="DB34">
        <f t="shared" si="6"/>
        <v>4.0329326192752646E-2</v>
      </c>
      <c r="DC34">
        <f t="shared" si="6"/>
        <v>2.8382667657774974E-2</v>
      </c>
      <c r="DD34">
        <f t="shared" si="6"/>
        <v>3.6535099950786076E-2</v>
      </c>
      <c r="DE34">
        <f t="shared" si="6"/>
        <v>4.9505201149258937E-2</v>
      </c>
      <c r="DF34">
        <f t="shared" si="6"/>
        <v>6.149781682697153E-2</v>
      </c>
      <c r="DG34">
        <f t="shared" si="6"/>
        <v>7.0905250372977235E-2</v>
      </c>
      <c r="DH34">
        <f t="shared" si="6"/>
        <v>7.6961041136128117E-2</v>
      </c>
      <c r="DI34">
        <f t="shared" si="6"/>
        <v>0</v>
      </c>
      <c r="DJ34">
        <f t="shared" si="6"/>
        <v>7.0620125723877436E-2</v>
      </c>
      <c r="DK34">
        <f t="shared" si="6"/>
        <v>5.2215977783898637E-2</v>
      </c>
      <c r="DL34">
        <f t="shared" si="6"/>
        <v>4.7537744559065231E-2</v>
      </c>
      <c r="DM34">
        <f t="shared" si="6"/>
        <v>4.6468228995834693E-2</v>
      </c>
      <c r="DN34">
        <f t="shared" si="6"/>
        <v>1.3681581549157329E-2</v>
      </c>
      <c r="DO34">
        <f t="shared" si="6"/>
        <v>2.2889957005133965E-2</v>
      </c>
      <c r="DP34">
        <f t="shared" si="6"/>
        <v>2.8510608581990837E-2</v>
      </c>
    </row>
    <row r="35" spans="3:120" x14ac:dyDescent="0.3">
      <c r="C35" t="s">
        <v>48</v>
      </c>
      <c r="AR35">
        <f t="shared" si="7"/>
        <v>-7.7510750589267374E-2</v>
      </c>
      <c r="AS35">
        <f t="shared" si="7"/>
        <v>-6.7388089737763224E-3</v>
      </c>
      <c r="AT35">
        <f t="shared" si="7"/>
        <v>3.3248906958220026E-2</v>
      </c>
      <c r="AU35">
        <f t="shared" si="7"/>
        <v>-2.0675403643561907E-3</v>
      </c>
      <c r="AV35">
        <f t="shared" si="7"/>
        <v>-2.0718239455197462E-3</v>
      </c>
      <c r="AW35">
        <f t="shared" si="7"/>
        <v>-5.8358784267796615E-2</v>
      </c>
      <c r="AX35">
        <f t="shared" si="7"/>
        <v>7.1067181302773896E-2</v>
      </c>
      <c r="AY35">
        <f t="shared" si="7"/>
        <v>-0.16312139964352035</v>
      </c>
      <c r="AZ35">
        <f t="shared" si="7"/>
        <v>-1.1313251976536876E-2</v>
      </c>
      <c r="BA35">
        <f t="shared" si="7"/>
        <v>0.13226077671318848</v>
      </c>
      <c r="BB35">
        <f t="shared" si="7"/>
        <v>-9.3602844965455567E-2</v>
      </c>
      <c r="BC35">
        <f t="shared" si="7"/>
        <v>-7.4554004341100821E-3</v>
      </c>
      <c r="BD35">
        <f t="shared" si="7"/>
        <v>-4.3467607388555152E-2</v>
      </c>
      <c r="BE35">
        <f t="shared" si="7"/>
        <v>1.6440612005670374E-3</v>
      </c>
      <c r="BF35">
        <f t="shared" si="7"/>
        <v>-8.661633859213147E-3</v>
      </c>
      <c r="BG35">
        <f t="shared" si="7"/>
        <v>1.8469640558715916E-2</v>
      </c>
      <c r="BH35">
        <f t="shared" si="7"/>
        <v>1.5735648469330066E-2</v>
      </c>
      <c r="BI35">
        <f t="shared" si="7"/>
        <v>1.9818326006530995E-2</v>
      </c>
      <c r="BJ35">
        <f t="shared" si="7"/>
        <v>2.9391133371925449E-2</v>
      </c>
      <c r="BK35">
        <f t="shared" si="7"/>
        <v>-2.7822505599298886E-2</v>
      </c>
      <c r="BL35">
        <f t="shared" si="7"/>
        <v>-1.619628530709516E-2</v>
      </c>
      <c r="BM35">
        <f t="shared" si="7"/>
        <v>2.0497367206485428E-2</v>
      </c>
      <c r="BN35">
        <f t="shared" si="7"/>
        <v>4.2770932966035957E-2</v>
      </c>
      <c r="BO35">
        <f t="shared" si="7"/>
        <v>1.1208669210107658E-3</v>
      </c>
      <c r="BP35">
        <f t="shared" si="7"/>
        <v>1.6663966422641785E-2</v>
      </c>
      <c r="BQ35">
        <f t="shared" si="7"/>
        <v>3.002576798864709E-2</v>
      </c>
      <c r="BR35">
        <f t="shared" si="6"/>
        <v>-1.5081075774846298E-2</v>
      </c>
      <c r="BS35">
        <f t="shared" si="6"/>
        <v>3.5191120210554594E-2</v>
      </c>
      <c r="BT35">
        <f t="shared" si="6"/>
        <v>8.3478745648202235E-3</v>
      </c>
      <c r="BU35">
        <f t="shared" si="6"/>
        <v>1.1708122724805925E-2</v>
      </c>
      <c r="BV35">
        <f t="shared" si="6"/>
        <v>3.3661878998930916E-2</v>
      </c>
      <c r="BW35">
        <f t="shared" si="6"/>
        <v>2.8713228672081925E-2</v>
      </c>
      <c r="BX35">
        <f t="shared" si="6"/>
        <v>3.7871360699520906E-2</v>
      </c>
      <c r="BY35">
        <f t="shared" si="6"/>
        <v>4.2740252588131966E-2</v>
      </c>
      <c r="BZ35">
        <f t="shared" si="6"/>
        <v>5.231650959668066E-2</v>
      </c>
      <c r="CA35">
        <f t="shared" si="6"/>
        <v>4.2454004787099819E-2</v>
      </c>
      <c r="CB35">
        <f t="shared" si="6"/>
        <v>4.7182291681028943E-2</v>
      </c>
      <c r="CC35">
        <f t="shared" si="6"/>
        <v>8.2969577618841939E-2</v>
      </c>
      <c r="CD35">
        <f t="shared" si="6"/>
        <v>8.6873136787183114E-2</v>
      </c>
      <c r="CE35">
        <f t="shared" si="6"/>
        <v>8.652244583769253E-2</v>
      </c>
      <c r="CF35">
        <f t="shared" si="6"/>
        <v>8.6047905761093446E-2</v>
      </c>
      <c r="CG35">
        <f t="shared" si="6"/>
        <v>5.8924069265321677E-2</v>
      </c>
      <c r="CH35">
        <f t="shared" si="6"/>
        <v>-3.6329343935323166E-2</v>
      </c>
      <c r="CI35">
        <f t="shared" si="6"/>
        <v>-5.813665592240902E-2</v>
      </c>
      <c r="CJ35">
        <f t="shared" si="6"/>
        <v>1.8925062423633676E-3</v>
      </c>
      <c r="CK35">
        <f t="shared" si="6"/>
        <v>1.0158100891791477E-2</v>
      </c>
      <c r="CL35">
        <f t="shared" si="6"/>
        <v>-2.8668313573845694E-2</v>
      </c>
      <c r="CM35">
        <f t="shared" si="6"/>
        <v>1.3392203216312737E-2</v>
      </c>
      <c r="CN35">
        <f t="shared" si="6"/>
        <v>3.2532313670795787E-2</v>
      </c>
      <c r="CO35">
        <f t="shared" si="6"/>
        <v>2.7219971234087481E-2</v>
      </c>
      <c r="CP35">
        <f t="shared" si="6"/>
        <v>1.4311272567830713E-3</v>
      </c>
      <c r="CQ35">
        <f t="shared" si="6"/>
        <v>-4.1200237410894403E-3</v>
      </c>
      <c r="CR35">
        <f t="shared" si="6"/>
        <v>-1.0465631431131328E-2</v>
      </c>
      <c r="CS35">
        <f t="shared" si="6"/>
        <v>1.2975492913616549E-2</v>
      </c>
      <c r="CT35">
        <f t="shared" si="6"/>
        <v>3.2177360619840556E-3</v>
      </c>
      <c r="CU35">
        <f t="shared" si="6"/>
        <v>2.6245451835597677E-2</v>
      </c>
      <c r="CV35">
        <f t="shared" si="6"/>
        <v>-2.2326672328262021E-2</v>
      </c>
      <c r="CW35">
        <f t="shared" si="6"/>
        <v>4.0805521004578793E-3</v>
      </c>
      <c r="CX35">
        <f t="shared" si="6"/>
        <v>-1.768376884717604E-2</v>
      </c>
      <c r="CY35">
        <f t="shared" si="6"/>
        <v>-3.5960579932520886E-2</v>
      </c>
      <c r="CZ35">
        <f t="shared" si="6"/>
        <v>-5.3921934276319305E-2</v>
      </c>
      <c r="DA35">
        <f t="shared" si="6"/>
        <v>1.3791746841835817E-3</v>
      </c>
      <c r="DB35">
        <f t="shared" si="6"/>
        <v>0.1214733587622252</v>
      </c>
      <c r="DC35">
        <f t="shared" si="6"/>
        <v>2.4288507730297226E-2</v>
      </c>
      <c r="DD35">
        <f t="shared" si="6"/>
        <v>2.2548490235484664E-2</v>
      </c>
      <c r="DE35">
        <f t="shared" si="6"/>
        <v>4.6480827375319222E-3</v>
      </c>
      <c r="DF35">
        <f t="shared" si="6"/>
        <v>3.0982422687104716E-2</v>
      </c>
      <c r="DG35">
        <f t="shared" si="6"/>
        <v>3.7502425331489064E-2</v>
      </c>
      <c r="DH35">
        <f t="shared" si="6"/>
        <v>4.7124393881619042E-2</v>
      </c>
      <c r="DI35">
        <f t="shared" si="6"/>
        <v>-5.4575530497194435E-2</v>
      </c>
      <c r="DJ35">
        <f t="shared" si="6"/>
        <v>0.10968272888857555</v>
      </c>
      <c r="DK35">
        <f t="shared" si="6"/>
        <v>2.9577780325924508E-2</v>
      </c>
      <c r="DL35">
        <f t="shared" si="6"/>
        <v>-2.5258721016946595E-2</v>
      </c>
      <c r="DM35">
        <f t="shared" si="6"/>
        <v>0.11900261389527955</v>
      </c>
      <c r="DN35">
        <f t="shared" si="6"/>
        <v>3.3975604722380481E-2</v>
      </c>
      <c r="DO35">
        <f t="shared" si="6"/>
        <v>1.8557355422590405E-2</v>
      </c>
      <c r="DP35">
        <f t="shared" si="6"/>
        <v>2.8515640628118177E-2</v>
      </c>
    </row>
    <row r="36" spans="3:120" x14ac:dyDescent="0.3">
      <c r="C36" t="s">
        <v>47</v>
      </c>
      <c r="E36">
        <f t="shared" si="2"/>
        <v>4.2071213920687356E-2</v>
      </c>
      <c r="F36">
        <f t="shared" si="7"/>
        <v>0.12825967072077304</v>
      </c>
      <c r="G36">
        <f t="shared" si="7"/>
        <v>0</v>
      </c>
      <c r="H36">
        <f t="shared" si="7"/>
        <v>0</v>
      </c>
      <c r="I36">
        <f t="shared" si="7"/>
        <v>-0.1703308846414604</v>
      </c>
      <c r="J36">
        <f t="shared" si="7"/>
        <v>0.12098303838705426</v>
      </c>
      <c r="K36">
        <f t="shared" si="7"/>
        <v>6.1438673647606024E-2</v>
      </c>
      <c r="L36">
        <f t="shared" si="7"/>
        <v>6.8926102441057679E-2</v>
      </c>
      <c r="M36">
        <f t="shared" si="7"/>
        <v>0</v>
      </c>
      <c r="N36">
        <f t="shared" si="7"/>
        <v>3.2872745000574355E-2</v>
      </c>
      <c r="O36">
        <f t="shared" si="7"/>
        <v>0</v>
      </c>
      <c r="P36">
        <f t="shared" si="7"/>
        <v>0.14009618340537244</v>
      </c>
      <c r="Q36">
        <f t="shared" si="7"/>
        <v>-6.7701896902624625E-2</v>
      </c>
      <c r="R36">
        <f t="shared" si="7"/>
        <v>-0.24849372123439473</v>
      </c>
      <c r="S36">
        <f t="shared" si="7"/>
        <v>-6.6049910823958058E-2</v>
      </c>
      <c r="T36">
        <f t="shared" si="7"/>
        <v>-2.775116014593948E-2</v>
      </c>
      <c r="U36">
        <f t="shared" si="7"/>
        <v>0.13164127809906212</v>
      </c>
      <c r="V36">
        <f t="shared" si="7"/>
        <v>0</v>
      </c>
      <c r="W36">
        <f t="shared" si="7"/>
        <v>0.15951520183969414</v>
      </c>
      <c r="X36">
        <f t="shared" si="7"/>
        <v>-0.24995541035709934</v>
      </c>
      <c r="Y36">
        <f t="shared" si="7"/>
        <v>-1.3449909435717444E-2</v>
      </c>
      <c r="Z36">
        <f t="shared" si="7"/>
        <v>9.1347492066473635E-2</v>
      </c>
      <c r="AA36">
        <f t="shared" si="7"/>
        <v>6.0701957150213204E-2</v>
      </c>
      <c r="AB36">
        <f t="shared" si="7"/>
        <v>3.4775540666284854E-2</v>
      </c>
      <c r="AC36">
        <f t="shared" si="7"/>
        <v>-1.1538589556494117E-2</v>
      </c>
      <c r="AD36">
        <f t="shared" si="7"/>
        <v>7.7435532745187885E-2</v>
      </c>
      <c r="AE36">
        <f t="shared" si="7"/>
        <v>0.1106719611158109</v>
      </c>
      <c r="AF36">
        <f t="shared" si="7"/>
        <v>1.8851634773501047E-2</v>
      </c>
      <c r="AG36">
        <f t="shared" si="7"/>
        <v>-9.2821837573495714E-3</v>
      </c>
      <c r="AH36">
        <f t="shared" si="7"/>
        <v>0.14869364036420052</v>
      </c>
      <c r="AI36">
        <f t="shared" si="7"/>
        <v>-0.20711335350947557</v>
      </c>
      <c r="AJ36">
        <f t="shared" si="7"/>
        <v>-8.3308446683426851E-2</v>
      </c>
      <c r="AK36">
        <f t="shared" si="7"/>
        <v>-7.9185736158239095E-2</v>
      </c>
      <c r="AL36">
        <f t="shared" si="7"/>
        <v>0.13216941631047519</v>
      </c>
      <c r="AM36">
        <f t="shared" si="7"/>
        <v>2.0389160012193486E-2</v>
      </c>
      <c r="AN36">
        <f t="shared" si="7"/>
        <v>0</v>
      </c>
      <c r="AO36">
        <f t="shared" si="7"/>
        <v>2.9721735704210772E-2</v>
      </c>
      <c r="AP36">
        <f t="shared" si="7"/>
        <v>6.6418584016702198E-2</v>
      </c>
      <c r="AQ36">
        <f t="shared" si="7"/>
        <v>9.2201959369138109E-3</v>
      </c>
      <c r="AR36">
        <f t="shared" si="7"/>
        <v>-6.5788505356652038E-2</v>
      </c>
      <c r="AS36">
        <f t="shared" si="7"/>
        <v>4.7457070660341216E-2</v>
      </c>
      <c r="AT36">
        <f t="shared" si="7"/>
        <v>-7.7093474442518684E-2</v>
      </c>
      <c r="AU36">
        <f t="shared" si="7"/>
        <v>-3.0324766531190761E-2</v>
      </c>
      <c r="AV36">
        <f t="shared" si="7"/>
        <v>0.12574967567002027</v>
      </c>
      <c r="AW36">
        <f t="shared" si="7"/>
        <v>1.800143351865735E-2</v>
      </c>
      <c r="AX36">
        <f t="shared" si="7"/>
        <v>8.5445205956883541E-2</v>
      </c>
      <c r="AY36">
        <f t="shared" si="7"/>
        <v>-2.4787444672996983E-2</v>
      </c>
      <c r="AZ36">
        <f t="shared" si="7"/>
        <v>1.6650985001779972E-2</v>
      </c>
      <c r="BA36">
        <f t="shared" si="7"/>
        <v>0.10938508480650988</v>
      </c>
      <c r="BB36">
        <f t="shared" si="7"/>
        <v>7.1544925407007298E-2</v>
      </c>
      <c r="BC36">
        <f t="shared" si="7"/>
        <v>7.3123194659748592E-2</v>
      </c>
      <c r="BD36">
        <f t="shared" si="7"/>
        <v>-2.595065045357714E-2</v>
      </c>
      <c r="BE36">
        <f t="shared" si="7"/>
        <v>8.8025575859523641E-2</v>
      </c>
      <c r="BF36">
        <f t="shared" si="7"/>
        <v>2.9711335399351668E-2</v>
      </c>
      <c r="BG36">
        <f t="shared" si="7"/>
        <v>-1.1753924370243141E-2</v>
      </c>
      <c r="BH36">
        <f t="shared" si="7"/>
        <v>5.8323674668052661E-3</v>
      </c>
      <c r="BI36">
        <f t="shared" si="7"/>
        <v>-5.8323674668052661E-3</v>
      </c>
      <c r="BJ36">
        <f t="shared" si="7"/>
        <v>-4.8578612185966819E-2</v>
      </c>
      <c r="BK36">
        <f t="shared" si="7"/>
        <v>-4.4344872305465799E-2</v>
      </c>
      <c r="BL36">
        <f t="shared" si="7"/>
        <v>2.5618227207917954E-2</v>
      </c>
      <c r="BM36">
        <f t="shared" si="7"/>
        <v>1.2567134109202627E-2</v>
      </c>
      <c r="BN36">
        <f t="shared" si="7"/>
        <v>-3.1786864230301859E-2</v>
      </c>
      <c r="BO36">
        <f t="shared" si="7"/>
        <v>-6.3984970868187219E-3</v>
      </c>
      <c r="BP36">
        <f t="shared" si="7"/>
        <v>6.3984970868187219E-3</v>
      </c>
      <c r="BQ36">
        <f t="shared" ref="BQ36:DP36" si="8">+LN(BQ17)-LN(BP17)</f>
        <v>0</v>
      </c>
      <c r="BR36">
        <f t="shared" si="8"/>
        <v>2.5456894525177631E-2</v>
      </c>
      <c r="BS36">
        <f t="shared" si="8"/>
        <v>-5.1578808715694535E-2</v>
      </c>
      <c r="BT36">
        <f t="shared" si="8"/>
        <v>6.6639147064986304E-3</v>
      </c>
      <c r="BU36">
        <f t="shared" si="8"/>
        <v>5.1244863714320132E-2</v>
      </c>
      <c r="BV36">
        <f t="shared" si="8"/>
        <v>3.6780712145203509E-2</v>
      </c>
      <c r="BW36">
        <f t="shared" si="8"/>
        <v>-1.2110543832905662E-2</v>
      </c>
      <c r="BX36">
        <f t="shared" si="8"/>
        <v>-3.7237302421500473E-2</v>
      </c>
      <c r="BY36">
        <f t="shared" si="8"/>
        <v>3.1191101459294046E-2</v>
      </c>
      <c r="BZ36">
        <f t="shared" si="8"/>
        <v>3.6114155824220617E-2</v>
      </c>
      <c r="CA36">
        <f t="shared" si="8"/>
        <v>4.6208828453291773E-2</v>
      </c>
      <c r="CB36">
        <f t="shared" si="8"/>
        <v>3.3307198017769934E-2</v>
      </c>
      <c r="CC36">
        <f t="shared" si="8"/>
        <v>1.0860352528982986E-2</v>
      </c>
      <c r="CD36">
        <f t="shared" si="8"/>
        <v>5.7764635205083792E-2</v>
      </c>
      <c r="CE36">
        <f t="shared" si="8"/>
        <v>4.9821939885520194E-2</v>
      </c>
      <c r="CF36">
        <f t="shared" si="8"/>
        <v>5.6568309419738227E-2</v>
      </c>
      <c r="CG36">
        <f t="shared" si="8"/>
        <v>9.1245890722682077E-3</v>
      </c>
      <c r="CH36">
        <f t="shared" si="8"/>
        <v>-0.10526490879318118</v>
      </c>
      <c r="CI36">
        <f t="shared" si="8"/>
        <v>-6.8014564789429244E-2</v>
      </c>
      <c r="CJ36">
        <f t="shared" si="8"/>
        <v>-1.6277296564918942E-2</v>
      </c>
      <c r="CK36">
        <f t="shared" si="8"/>
        <v>1.091902118991861E-2</v>
      </c>
      <c r="CL36">
        <f t="shared" si="8"/>
        <v>7.8352982907786028E-2</v>
      </c>
      <c r="CM36">
        <f t="shared" si="8"/>
        <v>6.8027038627841208E-2</v>
      </c>
      <c r="CN36">
        <f t="shared" si="8"/>
        <v>-4.7510729774078442E-3</v>
      </c>
      <c r="CO36">
        <f t="shared" si="8"/>
        <v>4.7510729774078442E-3</v>
      </c>
      <c r="CP36">
        <f t="shared" si="8"/>
        <v>0</v>
      </c>
      <c r="CQ36">
        <f t="shared" si="8"/>
        <v>2.7753862782169847E-2</v>
      </c>
      <c r="CR36">
        <f t="shared" si="8"/>
        <v>7.0541166432882108E-2</v>
      </c>
      <c r="CS36">
        <f t="shared" si="8"/>
        <v>2.0990010308784335E-2</v>
      </c>
      <c r="CT36">
        <f t="shared" si="8"/>
        <v>6.4565909018435619E-2</v>
      </c>
      <c r="CU36">
        <f t="shared" si="8"/>
        <v>-1.9748401504902091E-2</v>
      </c>
      <c r="CV36">
        <f t="shared" si="8"/>
        <v>4.6740921731657892E-2</v>
      </c>
      <c r="CW36">
        <f t="shared" si="8"/>
        <v>4.4576932071361597E-2</v>
      </c>
      <c r="CX36">
        <f t="shared" si="8"/>
        <v>3.9223654983011613E-2</v>
      </c>
      <c r="CY36">
        <f t="shared" si="8"/>
        <v>-2.8345300397878859E-2</v>
      </c>
      <c r="CZ36">
        <f t="shared" si="8"/>
        <v>-2.1799019912483786E-2</v>
      </c>
      <c r="DA36">
        <f t="shared" si="8"/>
        <v>-4.5158504957500512E-2</v>
      </c>
      <c r="DB36">
        <f t="shared" si="8"/>
        <v>-8.8417075820185431E-2</v>
      </c>
      <c r="DC36">
        <f t="shared" si="8"/>
        <v>4.2331838503706365E-3</v>
      </c>
      <c r="DD36">
        <f t="shared" si="8"/>
        <v>4.4998774008597309E-2</v>
      </c>
      <c r="DE36">
        <f t="shared" si="8"/>
        <v>6.5768203939809311E-2</v>
      </c>
      <c r="DF36">
        <f t="shared" si="8"/>
        <v>3.673614184380547E-2</v>
      </c>
      <c r="DG36">
        <f t="shared" si="8"/>
        <v>5.6179205063630278E-2</v>
      </c>
      <c r="DH36">
        <f t="shared" si="8"/>
        <v>6.2809640549762236E-2</v>
      </c>
      <c r="DI36">
        <f t="shared" si="8"/>
        <v>1.9097802656588669E-2</v>
      </c>
      <c r="DJ36">
        <f t="shared" si="8"/>
        <v>8.1451047616154071E-2</v>
      </c>
      <c r="DK36">
        <f t="shared" si="8"/>
        <v>4.8145435673625059E-2</v>
      </c>
      <c r="DL36">
        <f t="shared" si="8"/>
        <v>3.7910316783360543E-2</v>
      </c>
      <c r="DM36">
        <f t="shared" si="8"/>
        <v>3.9110976853802271E-2</v>
      </c>
      <c r="DN36">
        <f t="shared" si="8"/>
        <v>3.0254764617707153E-2</v>
      </c>
      <c r="DO36">
        <f t="shared" si="8"/>
        <v>4.3745512944930454E-3</v>
      </c>
      <c r="DP36">
        <f t="shared" si="8"/>
        <v>1.1572768134001876E-2</v>
      </c>
    </row>
    <row r="42" spans="3:120" x14ac:dyDescent="0.3">
      <c r="E42" s="2">
        <f>+AVERAGE(BB23:DP23)</f>
        <v>1.975446855393025E-2</v>
      </c>
      <c r="F42" s="3">
        <f>+STDEV(BB23:DP23)</f>
        <v>2.2625101494718709E-2</v>
      </c>
    </row>
    <row r="43" spans="3:120" x14ac:dyDescent="0.3">
      <c r="E43" s="2">
        <f t="shared" ref="E43:E55" si="9">+AVERAGE(BB24:DP24)</f>
        <v>1.9370349555289008E-2</v>
      </c>
      <c r="F43" s="3">
        <f t="shared" ref="F43:F55" si="10">+STDEV(BB24:DP24)</f>
        <v>2.2285748030661717E-2</v>
      </c>
    </row>
    <row r="44" spans="3:120" x14ac:dyDescent="0.3">
      <c r="E44" s="2">
        <f t="shared" si="9"/>
        <v>8.1252183975640806E-3</v>
      </c>
      <c r="F44" s="3">
        <f>+STDEV(BB25:DP25)</f>
        <v>5.8942665574298413E-2</v>
      </c>
    </row>
    <row r="45" spans="3:120" x14ac:dyDescent="0.3">
      <c r="E45" s="2">
        <f t="shared" si="9"/>
        <v>1.1277829236003378E-2</v>
      </c>
      <c r="F45" s="3">
        <f t="shared" si="10"/>
        <v>5.1374011464094038E-2</v>
      </c>
    </row>
    <row r="46" spans="3:120" x14ac:dyDescent="0.3">
      <c r="E46" s="2">
        <f t="shared" si="9"/>
        <v>1.7518673277741131E-2</v>
      </c>
      <c r="F46" s="3">
        <f t="shared" si="10"/>
        <v>3.1361614302504053E-2</v>
      </c>
    </row>
    <row r="47" spans="3:120" x14ac:dyDescent="0.3">
      <c r="E47" s="2">
        <f t="shared" si="9"/>
        <v>2.1192392694752343E-2</v>
      </c>
      <c r="F47" s="3">
        <f t="shared" si="10"/>
        <v>3.1717510885756708E-2</v>
      </c>
    </row>
    <row r="48" spans="3:120" x14ac:dyDescent="0.3">
      <c r="E48" s="2">
        <f t="shared" si="9"/>
        <v>2.3589887471958965E-2</v>
      </c>
      <c r="F48" s="3">
        <f t="shared" si="10"/>
        <v>3.914942246141305E-2</v>
      </c>
    </row>
    <row r="49" spans="3:120" x14ac:dyDescent="0.3">
      <c r="E49" s="2">
        <f t="shared" si="9"/>
        <v>9.9949889126895904E-3</v>
      </c>
      <c r="F49" s="3">
        <f t="shared" si="10"/>
        <v>3.3571438588799733E-2</v>
      </c>
    </row>
    <row r="50" spans="3:120" x14ac:dyDescent="0.3">
      <c r="E50" s="2">
        <f t="shared" si="9"/>
        <v>2.196564210031977E-2</v>
      </c>
      <c r="F50" s="3">
        <f t="shared" si="10"/>
        <v>4.8039052011339893E-2</v>
      </c>
    </row>
    <row r="51" spans="3:120" x14ac:dyDescent="0.3">
      <c r="E51" s="2">
        <f t="shared" si="9"/>
        <v>2.0643993790554389E-2</v>
      </c>
      <c r="F51" s="3">
        <f t="shared" si="10"/>
        <v>1.9041345770119289E-2</v>
      </c>
    </row>
    <row r="52" spans="3:120" x14ac:dyDescent="0.3">
      <c r="E52" s="2">
        <f t="shared" si="9"/>
        <v>2.1754924637071418E-2</v>
      </c>
      <c r="F52" s="3">
        <f t="shared" si="10"/>
        <v>3.5145349621888845E-2</v>
      </c>
    </row>
    <row r="53" spans="3:120" x14ac:dyDescent="0.3">
      <c r="E53" s="2">
        <f t="shared" si="9"/>
        <v>1.7409209068541834E-2</v>
      </c>
      <c r="F53" s="3">
        <f t="shared" si="10"/>
        <v>4.8073200150892149E-2</v>
      </c>
    </row>
    <row r="54" spans="3:120" x14ac:dyDescent="0.3">
      <c r="E54" s="2">
        <f t="shared" si="9"/>
        <v>1.7019865633305688E-2</v>
      </c>
      <c r="F54" s="3">
        <f t="shared" si="10"/>
        <v>4.1052287290929274E-2</v>
      </c>
    </row>
    <row r="55" spans="3:120" x14ac:dyDescent="0.3">
      <c r="E55" s="2">
        <f t="shared" si="9"/>
        <v>1.6562172377366308E-2</v>
      </c>
      <c r="F55" s="3">
        <f t="shared" si="10"/>
        <v>4.1579319920171207E-2</v>
      </c>
    </row>
    <row r="57" spans="3:120" x14ac:dyDescent="0.3">
      <c r="D57">
        <v>1900</v>
      </c>
      <c r="E57">
        <v>1901</v>
      </c>
      <c r="F57">
        <v>1902</v>
      </c>
      <c r="G57">
        <v>1903</v>
      </c>
      <c r="H57">
        <v>1904</v>
      </c>
      <c r="I57">
        <v>1905</v>
      </c>
      <c r="J57">
        <v>1906</v>
      </c>
      <c r="K57">
        <v>1907</v>
      </c>
      <c r="L57">
        <v>1908</v>
      </c>
      <c r="M57">
        <v>1909</v>
      </c>
      <c r="N57">
        <v>1910</v>
      </c>
      <c r="O57">
        <v>1911</v>
      </c>
      <c r="P57">
        <v>1912</v>
      </c>
      <c r="Q57">
        <v>1913</v>
      </c>
      <c r="R57">
        <v>1914</v>
      </c>
      <c r="S57">
        <v>1915</v>
      </c>
      <c r="T57">
        <v>1916</v>
      </c>
      <c r="U57">
        <v>1917</v>
      </c>
      <c r="V57">
        <v>1918</v>
      </c>
      <c r="W57">
        <v>1919</v>
      </c>
      <c r="X57">
        <v>1920</v>
      </c>
      <c r="Y57">
        <v>1921</v>
      </c>
      <c r="Z57">
        <v>1922</v>
      </c>
      <c r="AA57">
        <v>1923</v>
      </c>
      <c r="AB57">
        <v>1924</v>
      </c>
      <c r="AC57">
        <v>1925</v>
      </c>
      <c r="AD57">
        <v>1926</v>
      </c>
      <c r="AE57">
        <v>1927</v>
      </c>
      <c r="AF57">
        <v>1928</v>
      </c>
      <c r="AG57">
        <v>1929</v>
      </c>
      <c r="AH57">
        <v>1930</v>
      </c>
      <c r="AI57">
        <v>1931</v>
      </c>
      <c r="AJ57">
        <v>1932</v>
      </c>
      <c r="AK57">
        <v>1933</v>
      </c>
      <c r="AL57">
        <v>1934</v>
      </c>
      <c r="AM57">
        <v>1935</v>
      </c>
      <c r="AN57">
        <v>1936</v>
      </c>
      <c r="AO57">
        <v>1937</v>
      </c>
      <c r="AP57">
        <v>1938</v>
      </c>
      <c r="AQ57">
        <v>1939</v>
      </c>
      <c r="AR57">
        <v>1940</v>
      </c>
      <c r="AS57">
        <v>1941</v>
      </c>
      <c r="AT57">
        <v>1942</v>
      </c>
      <c r="AU57">
        <v>1943</v>
      </c>
      <c r="AV57">
        <v>1944</v>
      </c>
      <c r="AW57">
        <v>1945</v>
      </c>
      <c r="AX57">
        <v>1946</v>
      </c>
      <c r="AY57">
        <v>1947</v>
      </c>
      <c r="AZ57">
        <v>1948</v>
      </c>
      <c r="BA57">
        <v>1949</v>
      </c>
      <c r="BB57">
        <v>1950</v>
      </c>
      <c r="BC57">
        <v>1951</v>
      </c>
      <c r="BD57">
        <v>1952</v>
      </c>
      <c r="BE57">
        <v>1953</v>
      </c>
      <c r="BF57">
        <v>1954</v>
      </c>
      <c r="BG57">
        <v>1955</v>
      </c>
      <c r="BH57">
        <v>1956</v>
      </c>
      <c r="BI57">
        <v>1957</v>
      </c>
      <c r="BJ57">
        <v>1958</v>
      </c>
      <c r="BK57">
        <v>1959</v>
      </c>
      <c r="BL57">
        <v>1960</v>
      </c>
      <c r="BM57">
        <v>1961</v>
      </c>
      <c r="BN57">
        <v>1962</v>
      </c>
      <c r="BO57">
        <v>1963</v>
      </c>
      <c r="BP57">
        <v>1964</v>
      </c>
      <c r="BQ57">
        <v>1965</v>
      </c>
      <c r="BR57">
        <v>1966</v>
      </c>
      <c r="BS57">
        <v>1967</v>
      </c>
      <c r="BT57">
        <v>1968</v>
      </c>
      <c r="BU57">
        <v>1969</v>
      </c>
      <c r="BV57">
        <v>1970</v>
      </c>
      <c r="BW57">
        <v>1971</v>
      </c>
      <c r="BX57">
        <v>1972</v>
      </c>
      <c r="BY57">
        <v>1973</v>
      </c>
      <c r="BZ57">
        <v>1974</v>
      </c>
      <c r="CA57">
        <v>1975</v>
      </c>
      <c r="CB57">
        <v>1976</v>
      </c>
      <c r="CC57">
        <v>1977</v>
      </c>
      <c r="CD57">
        <v>1978</v>
      </c>
      <c r="CE57">
        <v>1979</v>
      </c>
      <c r="CF57">
        <v>1980</v>
      </c>
      <c r="CG57">
        <v>1981</v>
      </c>
      <c r="CH57">
        <v>1982</v>
      </c>
      <c r="CI57">
        <v>1983</v>
      </c>
      <c r="CJ57">
        <v>1984</v>
      </c>
      <c r="CK57">
        <v>1985</v>
      </c>
      <c r="CL57">
        <v>1986</v>
      </c>
      <c r="CM57">
        <v>1987</v>
      </c>
      <c r="CN57">
        <v>1988</v>
      </c>
      <c r="CO57">
        <v>1989</v>
      </c>
      <c r="CP57">
        <v>1990</v>
      </c>
      <c r="CQ57">
        <v>1991</v>
      </c>
      <c r="CR57">
        <v>1992</v>
      </c>
      <c r="CS57">
        <v>1993</v>
      </c>
      <c r="CT57">
        <v>1994</v>
      </c>
      <c r="CU57">
        <v>1995</v>
      </c>
      <c r="CV57">
        <v>1996</v>
      </c>
      <c r="CW57">
        <v>1997</v>
      </c>
      <c r="CX57">
        <v>1998</v>
      </c>
      <c r="CY57">
        <v>1999</v>
      </c>
      <c r="CZ57">
        <v>2000</v>
      </c>
      <c r="DA57">
        <v>2001</v>
      </c>
      <c r="DB57">
        <v>2002</v>
      </c>
      <c r="DC57">
        <v>2003</v>
      </c>
      <c r="DD57">
        <v>2004</v>
      </c>
      <c r="DE57">
        <v>2005</v>
      </c>
      <c r="DF57">
        <v>2006</v>
      </c>
      <c r="DG57">
        <v>2007</v>
      </c>
      <c r="DH57">
        <v>2008</v>
      </c>
      <c r="DI57">
        <v>2009</v>
      </c>
      <c r="DJ57">
        <v>2010</v>
      </c>
      <c r="DK57">
        <v>2011</v>
      </c>
      <c r="DL57">
        <v>2012</v>
      </c>
      <c r="DM57">
        <v>2013</v>
      </c>
      <c r="DN57">
        <v>2014</v>
      </c>
      <c r="DO57">
        <v>2015</v>
      </c>
      <c r="DP57">
        <v>2016</v>
      </c>
    </row>
    <row r="58" spans="3:120" x14ac:dyDescent="0.3">
      <c r="C58" t="s">
        <v>3</v>
      </c>
      <c r="I58">
        <f>+(LN(I4)-LN(D4))/5</f>
        <v>2.526958875843981E-2</v>
      </c>
      <c r="J58">
        <f t="shared" ref="J58:BU58" si="11">+(LN(J4)-LN(E4))/5</f>
        <v>2.5817469790052172E-2</v>
      </c>
      <c r="K58">
        <f t="shared" si="11"/>
        <v>2.7194137731216372E-2</v>
      </c>
      <c r="L58">
        <f t="shared" si="11"/>
        <v>4.3087987940531035E-4</v>
      </c>
      <c r="M58">
        <f t="shared" si="11"/>
        <v>2.5828855843863609E-2</v>
      </c>
      <c r="N58">
        <f t="shared" si="11"/>
        <v>1.3411017383055324E-2</v>
      </c>
      <c r="O58">
        <f t="shared" si="11"/>
        <v>-1.3184304191781848E-3</v>
      </c>
      <c r="P58">
        <f t="shared" si="11"/>
        <v>5.3037274175871119E-3</v>
      </c>
      <c r="Q58">
        <f t="shared" si="11"/>
        <v>3.0074457215184581E-2</v>
      </c>
      <c r="R58">
        <f t="shared" si="11"/>
        <v>-8.9069511068526445E-3</v>
      </c>
      <c r="S58">
        <f t="shared" si="11"/>
        <v>-4.0480742783291388E-3</v>
      </c>
      <c r="T58">
        <f t="shared" si="11"/>
        <v>1.5731022984785882E-2</v>
      </c>
      <c r="U58">
        <f t="shared" si="11"/>
        <v>1.8036194377703651E-3</v>
      </c>
      <c r="V58">
        <f t="shared" si="11"/>
        <v>1.3068113897710277E-2</v>
      </c>
      <c r="W58">
        <f t="shared" si="11"/>
        <v>3.3723131952107369E-2</v>
      </c>
      <c r="X58">
        <f t="shared" si="11"/>
        <v>2.644716536222589E-2</v>
      </c>
      <c r="Y58">
        <f t="shared" si="11"/>
        <v>-5.0500376579439175E-3</v>
      </c>
      <c r="Z58">
        <f t="shared" si="11"/>
        <v>1.0823944044062016E-2</v>
      </c>
      <c r="AA58">
        <f t="shared" si="11"/>
        <v>1.7101401650273119E-2</v>
      </c>
      <c r="AB58">
        <f t="shared" si="11"/>
        <v>1.8556638320618647E-2</v>
      </c>
      <c r="AC58">
        <f t="shared" si="11"/>
        <v>2.4713472205859333E-2</v>
      </c>
      <c r="AD58">
        <f t="shared" si="11"/>
        <v>4.3098405376096952E-2</v>
      </c>
      <c r="AE58">
        <f t="shared" si="11"/>
        <v>3.4302898481270459E-2</v>
      </c>
      <c r="AF58">
        <f t="shared" si="11"/>
        <v>1.2748405135062413E-2</v>
      </c>
      <c r="AG58">
        <f t="shared" si="11"/>
        <v>2.0308442316409624E-2</v>
      </c>
      <c r="AH58">
        <f t="shared" si="11"/>
        <v>-2.3257294187299495E-3</v>
      </c>
      <c r="AI58">
        <f t="shared" si="11"/>
        <v>-2.5909340872118138E-2</v>
      </c>
      <c r="AJ58">
        <f t="shared" si="11"/>
        <v>-5.7868364774029145E-2</v>
      </c>
      <c r="AK58">
        <f t="shared" si="11"/>
        <v>-6.4564164543631369E-2</v>
      </c>
      <c r="AL58">
        <f t="shared" si="11"/>
        <v>-5.8328394363586611E-2</v>
      </c>
      <c r="AM58">
        <f t="shared" si="11"/>
        <v>-1.3964230720399939E-2</v>
      </c>
      <c r="AN58">
        <f t="shared" si="11"/>
        <v>1.8396341195756706E-2</v>
      </c>
      <c r="AO58">
        <f t="shared" si="11"/>
        <v>6.5674233555176181E-2</v>
      </c>
      <c r="AP58">
        <f t="shared" si="11"/>
        <v>5.9663984963415476E-2</v>
      </c>
      <c r="AQ58">
        <f t="shared" si="11"/>
        <v>5.6728538199050507E-2</v>
      </c>
      <c r="AR58">
        <f t="shared" si="11"/>
        <v>4.9000908786654307E-2</v>
      </c>
      <c r="AS58">
        <f t="shared" si="11"/>
        <v>5.5779388048711451E-2</v>
      </c>
      <c r="AT58">
        <f t="shared" si="11"/>
        <v>6.0975574240599073E-2</v>
      </c>
      <c r="AU58">
        <f t="shared" si="11"/>
        <v>9.0354335512169121E-2</v>
      </c>
      <c r="AV58">
        <f t="shared" si="11"/>
        <v>8.9975891361768132E-2</v>
      </c>
      <c r="AW58">
        <f t="shared" si="11"/>
        <v>6.9333318848998002E-2</v>
      </c>
      <c r="AX58">
        <f t="shared" si="11"/>
        <v>2.3853974105717414E-2</v>
      </c>
      <c r="AY58">
        <f t="shared" si="11"/>
        <v>-1.6718714528373368E-3</v>
      </c>
      <c r="AZ58">
        <f t="shared" si="11"/>
        <v>-1.1127706966432171E-2</v>
      </c>
      <c r="BA58">
        <f t="shared" si="11"/>
        <v>-3.0063361863307492E-2</v>
      </c>
      <c r="BB58">
        <f t="shared" si="11"/>
        <v>-9.6198864588771475E-3</v>
      </c>
      <c r="BC58">
        <f t="shared" si="11"/>
        <v>2.1657245901394971E-2</v>
      </c>
      <c r="BD58">
        <f t="shared" si="11"/>
        <v>3.1355872476492054E-2</v>
      </c>
      <c r="BE58">
        <f t="shared" si="11"/>
        <v>3.0021934880393175E-2</v>
      </c>
      <c r="BF58">
        <f t="shared" si="11"/>
        <v>3.1424490043283272E-2</v>
      </c>
      <c r="BG58">
        <f t="shared" si="11"/>
        <v>2.6151083069860092E-2</v>
      </c>
      <c r="BH58">
        <f t="shared" si="11"/>
        <v>1.5184476164503736E-2</v>
      </c>
      <c r="BI58">
        <f t="shared" si="11"/>
        <v>1.1394513887696434E-2</v>
      </c>
      <c r="BJ58">
        <f t="shared" si="11"/>
        <v>3.3075431317186599E-4</v>
      </c>
      <c r="BK58">
        <f t="shared" si="11"/>
        <v>1.6141725545440622E-2</v>
      </c>
      <c r="BL58">
        <f t="shared" si="11"/>
        <v>7.7688439264548496E-3</v>
      </c>
      <c r="BM58">
        <f t="shared" si="11"/>
        <v>8.738353266846844E-3</v>
      </c>
      <c r="BN58">
        <f t="shared" si="11"/>
        <v>1.7271059080254149E-2</v>
      </c>
      <c r="BO58">
        <f t="shared" si="11"/>
        <v>2.8242119114712593E-2</v>
      </c>
      <c r="BP58">
        <f t="shared" si="11"/>
        <v>2.5743122894853344E-2</v>
      </c>
      <c r="BQ58">
        <f t="shared" si="11"/>
        <v>3.3866944641805216E-2</v>
      </c>
      <c r="BR58">
        <f t="shared" si="11"/>
        <v>4.2951268955084387E-2</v>
      </c>
      <c r="BS58">
        <f t="shared" si="11"/>
        <v>3.7074645411314576E-2</v>
      </c>
      <c r="BT58">
        <f t="shared" si="11"/>
        <v>3.8790807556428317E-2</v>
      </c>
      <c r="BU58">
        <f t="shared" si="11"/>
        <v>3.4523027712469199E-2</v>
      </c>
      <c r="BV58">
        <f t="shared" ref="BV58:DP58" si="12">+(LN(BV4)-LN(BQ4))/5</f>
        <v>2.2675754842964933E-2</v>
      </c>
      <c r="BW58">
        <f t="shared" si="12"/>
        <v>1.5914965014559003E-2</v>
      </c>
      <c r="BX58">
        <f t="shared" si="12"/>
        <v>2.1347720854090112E-2</v>
      </c>
      <c r="BY58">
        <f t="shared" si="12"/>
        <v>2.317731059368313E-2</v>
      </c>
      <c r="BZ58">
        <f t="shared" si="12"/>
        <v>1.6577438031255907E-2</v>
      </c>
      <c r="CA58">
        <f t="shared" si="12"/>
        <v>1.6020099889956542E-2</v>
      </c>
      <c r="CB58">
        <f t="shared" si="12"/>
        <v>2.0728294775397772E-2</v>
      </c>
      <c r="CC58">
        <f t="shared" si="12"/>
        <v>1.9380134584862672E-2</v>
      </c>
      <c r="CD58">
        <f t="shared" si="12"/>
        <v>1.9223948035060091E-2</v>
      </c>
      <c r="CE58">
        <f t="shared" si="12"/>
        <v>2.6097638516949573E-2</v>
      </c>
      <c r="CF58">
        <f t="shared" si="12"/>
        <v>2.6362131468987825E-2</v>
      </c>
      <c r="CG58">
        <f t="shared" si="12"/>
        <v>2.1008528225375755E-2</v>
      </c>
      <c r="CH58">
        <f t="shared" si="12"/>
        <v>8.4610253683099039E-3</v>
      </c>
      <c r="CI58">
        <f t="shared" si="12"/>
        <v>5.8679309065915678E-3</v>
      </c>
      <c r="CJ58">
        <f t="shared" si="12"/>
        <v>1.3709074791817599E-2</v>
      </c>
      <c r="CK58">
        <f t="shared" si="12"/>
        <v>2.1804223151047353E-2</v>
      </c>
      <c r="CL58">
        <f t="shared" si="12"/>
        <v>2.3781246549549096E-2</v>
      </c>
      <c r="CM58">
        <f t="shared" si="12"/>
        <v>3.4611703218250869E-2</v>
      </c>
      <c r="CN58">
        <f t="shared" si="12"/>
        <v>3.4655700697400961E-2</v>
      </c>
      <c r="CO58">
        <f t="shared" si="12"/>
        <v>2.724411935325044E-2</v>
      </c>
      <c r="CP58">
        <f t="shared" si="12"/>
        <v>2.2639347585139545E-2</v>
      </c>
      <c r="CQ58">
        <f t="shared" si="12"/>
        <v>1.487138629678313E-2</v>
      </c>
      <c r="CR58">
        <f t="shared" si="12"/>
        <v>1.3961287627750707E-2</v>
      </c>
      <c r="CS58">
        <f t="shared" si="12"/>
        <v>1.0308283279588437E-2</v>
      </c>
      <c r="CT58">
        <f t="shared" si="12"/>
        <v>1.0859545446376018E-2</v>
      </c>
      <c r="CU58">
        <f t="shared" si="12"/>
        <v>1.2621211205974347E-2</v>
      </c>
      <c r="CV58">
        <f t="shared" si="12"/>
        <v>2.0570157417595068E-2</v>
      </c>
      <c r="CW58">
        <f t="shared" si="12"/>
        <v>2.2728446122079048E-2</v>
      </c>
      <c r="CX58">
        <f t="shared" si="12"/>
        <v>2.6318608943098454E-2</v>
      </c>
      <c r="CY58">
        <f t="shared" si="12"/>
        <v>2.7713837330896142E-2</v>
      </c>
      <c r="CZ58">
        <f t="shared" si="12"/>
        <v>3.0528897747071328E-2</v>
      </c>
      <c r="DA58">
        <f t="shared" si="12"/>
        <v>2.5361887948126237E-2</v>
      </c>
      <c r="DB58">
        <f t="shared" si="12"/>
        <v>2.0675285696892233E-2</v>
      </c>
      <c r="DC58">
        <f t="shared" si="12"/>
        <v>1.8121463051404874E-2</v>
      </c>
      <c r="DD58">
        <f t="shared" si="12"/>
        <v>1.6844772006514575E-2</v>
      </c>
      <c r="DE58">
        <f t="shared" si="12"/>
        <v>1.5783447561059559E-2</v>
      </c>
      <c r="DF58">
        <f t="shared" si="12"/>
        <v>1.9157919507777878E-2</v>
      </c>
      <c r="DG58">
        <f t="shared" si="12"/>
        <v>1.9094650305158112E-2</v>
      </c>
      <c r="DH58">
        <f t="shared" si="12"/>
        <v>1.2804832022746737E-2</v>
      </c>
      <c r="DI58">
        <f t="shared" si="12"/>
        <v>-1.6504034109665611E-4</v>
      </c>
      <c r="DJ58">
        <f t="shared" si="12"/>
        <v>-1.5689209264706961E-3</v>
      </c>
      <c r="DK58">
        <f t="shared" si="12"/>
        <v>-3.2547016865887455E-3</v>
      </c>
      <c r="DL58">
        <f t="shared" si="12"/>
        <v>-2.0060190287676249E-3</v>
      </c>
      <c r="DM58">
        <f t="shared" si="12"/>
        <v>2.3215835284130294E-3</v>
      </c>
      <c r="DN58">
        <f t="shared" si="12"/>
        <v>1.2833391618286782E-2</v>
      </c>
      <c r="DO58">
        <f t="shared" si="12"/>
        <v>1.305810334387374E-2</v>
      </c>
      <c r="DP58">
        <f t="shared" si="12"/>
        <v>1.3014620787976128E-2</v>
      </c>
    </row>
    <row r="59" spans="3:120" x14ac:dyDescent="0.3">
      <c r="C59" t="s">
        <v>37</v>
      </c>
      <c r="I59">
        <f t="shared" ref="I59:I71" si="13">+(LN(I5)-LN(D5))/5</f>
        <v>4.0326056435077008E-2</v>
      </c>
      <c r="J59">
        <f t="shared" ref="J59:J71" si="14">+(LN(J5)-LN(E5))/5</f>
        <v>4.3326273175789611E-2</v>
      </c>
      <c r="K59">
        <f t="shared" ref="K59:K71" si="15">+(LN(K5)-LN(F5))/5</f>
        <v>3.0251176164488313E-2</v>
      </c>
      <c r="L59">
        <f t="shared" ref="L59:L71" si="16">+(LN(L5)-LN(G5))/5</f>
        <v>1.384113805451186E-2</v>
      </c>
      <c r="M59">
        <f t="shared" ref="M59:M71" si="17">+(LN(M5)-LN(H5))/5</f>
        <v>3.2047162636325413E-2</v>
      </c>
      <c r="N59">
        <f t="shared" ref="N59:N71" si="18">+(LN(N5)-LN(I5))/5</f>
        <v>2.6486203968021371E-2</v>
      </c>
      <c r="O59">
        <f t="shared" ref="O59:O71" si="19">+(LN(O5)-LN(J5))/5</f>
        <v>1.8207722838049278E-2</v>
      </c>
      <c r="P59">
        <f t="shared" ref="P59:P71" si="20">+(LN(P5)-LN(K5))/5</f>
        <v>2.4361954636867723E-2</v>
      </c>
      <c r="Q59">
        <f t="shared" ref="Q59:Q71" si="21">+(LN(Q5)-LN(L5))/5</f>
        <v>4.3792804975957014E-2</v>
      </c>
      <c r="R59">
        <f t="shared" ref="R59:R71" si="22">+(LN(R5)-LN(M5))/5</f>
        <v>8.9210674032695891E-3</v>
      </c>
      <c r="S59">
        <f t="shared" ref="S59:S71" si="23">+(LN(S5)-LN(N5))/5</f>
        <v>8.037559215269852E-3</v>
      </c>
      <c r="T59">
        <f t="shared" ref="T59:T71" si="24">+(LN(T5)-LN(O5))/5</f>
        <v>1.9584478996310752E-2</v>
      </c>
      <c r="U59">
        <f t="shared" ref="U59:U71" si="25">+(LN(U5)-LN(P5))/5</f>
        <v>1.8488966142525244E-2</v>
      </c>
      <c r="V59">
        <f t="shared" ref="V59:V71" si="26">+(LN(V5)-LN(Q5))/5</f>
        <v>-2.6609902807805952E-4</v>
      </c>
      <c r="W59">
        <f t="shared" ref="W59:W71" si="27">+(LN(W5)-LN(R5))/5</f>
        <v>-2.9398799942974562E-4</v>
      </c>
      <c r="X59">
        <f t="shared" ref="X59:X71" si="28">+(LN(X5)-LN(S5))/5</f>
        <v>-1.8362047098705502E-2</v>
      </c>
      <c r="Y59">
        <f t="shared" ref="Y59:Y71" si="29">+(LN(Y5)-LN(T5))/5</f>
        <v>-6.4986612617097705E-2</v>
      </c>
      <c r="Z59">
        <f t="shared" ref="Z59:Z71" si="30">+(LN(Z5)-LN(U5))/5</f>
        <v>-4.7107056721874582E-2</v>
      </c>
      <c r="AA59">
        <f t="shared" ref="AA59:AA71" si="31">+(LN(AA5)-LN(V5))/5</f>
        <v>-2.2107337443194552E-2</v>
      </c>
      <c r="AB59">
        <f t="shared" ref="AB59:AB71" si="32">+(LN(AB5)-LN(W5))/5</f>
        <v>-2.0998344460910088E-3</v>
      </c>
      <c r="AC59">
        <f t="shared" ref="AC59:AC71" si="33">+(LN(AC5)-LN(X5))/5</f>
        <v>2.33830004416248E-2</v>
      </c>
      <c r="AD59">
        <f t="shared" ref="AD59:AD71" si="34">+(LN(AD5)-LN(Y5))/5</f>
        <v>5.8467670291057414E-2</v>
      </c>
      <c r="AE59">
        <f t="shared" ref="AE59:AE71" si="35">+(LN(AE5)-LN(Z5))/5</f>
        <v>4.9019070303586432E-2</v>
      </c>
      <c r="AF59">
        <f t="shared" ref="AF59:AF71" si="36">+(LN(AF5)-LN(AA5))/5</f>
        <v>5.2575771789962998E-2</v>
      </c>
      <c r="AG59">
        <f t="shared" ref="AG59:AG71" si="37">+(LN(AG5)-LN(AB5))/5</f>
        <v>4.8381010820395788E-2</v>
      </c>
      <c r="AH59">
        <f t="shared" ref="AH59:AH71" si="38">+(LN(AH5)-LN(AC5))/5</f>
        <v>2.0589297717175013E-2</v>
      </c>
      <c r="AI59">
        <f t="shared" ref="AI59:AI71" si="39">+(LN(AI5)-LN(AD5))/5</f>
        <v>-2.322818904703574E-2</v>
      </c>
      <c r="AJ59">
        <f t="shared" ref="AJ59:AJ71" si="40">+(LN(AJ5)-LN(AE5))/5</f>
        <v>-5.5545865227351852E-2</v>
      </c>
      <c r="AK59">
        <f t="shared" ref="AK59:AK71" si="41">+(LN(AK5)-LN(AF5))/5</f>
        <v>-8.5613837277654523E-2</v>
      </c>
      <c r="AL59">
        <f t="shared" ref="AL59:AL71" si="42">+(LN(AL5)-LN(AG5))/5</f>
        <v>-6.3314699413168182E-2</v>
      </c>
      <c r="AM59">
        <f t="shared" ref="AM59:AM71" si="43">+(LN(AM5)-LN(AH5))/5</f>
        <v>-3.9400843555990758E-2</v>
      </c>
      <c r="AN59">
        <f t="shared" ref="AN59:AN71" si="44">+(LN(AN5)-LN(AI5))/5</f>
        <v>5.9358444671580909E-3</v>
      </c>
      <c r="AO59">
        <f t="shared" ref="AO59:AO71" si="45">+(LN(AO5)-LN(AJ5))/5</f>
        <v>3.9500726053090317E-2</v>
      </c>
      <c r="AP59">
        <f t="shared" ref="AP59:AP71" si="46">+(LN(AP5)-LN(AK5))/5</f>
        <v>5.9829827600119859E-2</v>
      </c>
      <c r="AQ59">
        <f t="shared" ref="AQ59:AQ71" si="47">+(LN(AQ5)-LN(AL5))/5</f>
        <v>5.1214575099513125E-2</v>
      </c>
      <c r="AR59">
        <f t="shared" ref="AR59:AR71" si="48">+(LN(AR5)-LN(AM5))/5</f>
        <v>6.1331369735727392E-2</v>
      </c>
      <c r="AS59">
        <f t="shared" ref="AS59:AS71" si="49">+(LN(AS5)-LN(AN5))/5</f>
        <v>7.6647964755244408E-2</v>
      </c>
      <c r="AT59">
        <f t="shared" ref="AT59:AT71" si="50">+(LN(AT5)-LN(AO5))/5</f>
        <v>9.0507536589403165E-2</v>
      </c>
      <c r="AU59">
        <f t="shared" ref="AU59:AU71" si="51">+(LN(AU5)-LN(AP5))/5</f>
        <v>9.3701373305706423E-2</v>
      </c>
      <c r="AV59">
        <f t="shared" ref="AV59:AV71" si="52">+(LN(AV5)-LN(AQ5))/5</f>
        <v>8.9042053524997652E-2</v>
      </c>
      <c r="AW59">
        <f t="shared" ref="AW59:AW71" si="53">+(LN(AW5)-LN(AR5))/5</f>
        <v>5.6846901292758642E-2</v>
      </c>
      <c r="AX59">
        <f t="shared" ref="AX59:AX71" si="54">+(LN(AX5)-LN(AS5))/5</f>
        <v>2.7167442741357916E-2</v>
      </c>
      <c r="AY59">
        <f t="shared" ref="AY59:AY71" si="55">+(LN(AY5)-LN(AT5))/5</f>
        <v>1.5574707135325382E-3</v>
      </c>
      <c r="AZ59">
        <f t="shared" ref="AZ59:AZ71" si="56">+(LN(AZ5)-LN(AU5))/5</f>
        <v>-5.5132648402111076E-3</v>
      </c>
      <c r="BA59">
        <f t="shared" ref="BA59:BA71" si="57">+(LN(BA5)-LN(AV5))/5</f>
        <v>-1.0436015769659334E-2</v>
      </c>
      <c r="BB59">
        <f t="shared" ref="BB59:BB71" si="58">+(LN(BB5)-LN(AW5))/5</f>
        <v>4.3939795013709926E-3</v>
      </c>
      <c r="BC59">
        <f t="shared" ref="BC59:BC71" si="59">+(LN(BC5)-LN(AX5))/5</f>
        <v>1.6670179920921058E-2</v>
      </c>
      <c r="BD59">
        <f t="shared" ref="BD59:BD71" si="60">+(LN(BD5)-LN(AY5))/5</f>
        <v>1.9986503032093948E-2</v>
      </c>
      <c r="BE59">
        <f t="shared" ref="BE59:BE71" si="61">+(LN(BE5)-LN(AZ5))/5</f>
        <v>2.4450931895216143E-2</v>
      </c>
      <c r="BF59">
        <f t="shared" ref="BF59:BF71" si="62">+(LN(BF5)-LN(BA5))/5</f>
        <v>1.7230624926340355E-2</v>
      </c>
      <c r="BG59">
        <f t="shared" ref="BG59:BG71" si="63">+(LN(BG5)-LN(BB5))/5</f>
        <v>2.3518764690867045E-2</v>
      </c>
      <c r="BH59">
        <f t="shared" ref="BH59:BH71" si="64">+(LN(BH5)-LN(BC5))/5</f>
        <v>2.7688792953508568E-2</v>
      </c>
      <c r="BI59">
        <f t="shared" ref="BI59:BI71" si="65">+(LN(BI5)-LN(BD5))/5</f>
        <v>1.8829979939307507E-2</v>
      </c>
      <c r="BJ59">
        <f t="shared" ref="BJ59:BJ71" si="66">+(LN(BJ5)-LN(BE5))/5</f>
        <v>1.3320119359296001E-2</v>
      </c>
      <c r="BK59">
        <f t="shared" ref="BK59:BK71" si="67">+(LN(BK5)-LN(BF5))/5</f>
        <v>2.3885668145718953E-2</v>
      </c>
      <c r="BL59">
        <f t="shared" ref="BL59:BL71" si="68">+(LN(BL5)-LN(BG5))/5</f>
        <v>1.3004998897144659E-2</v>
      </c>
      <c r="BM59">
        <f t="shared" ref="BM59:BM71" si="69">+(LN(BM5)-LN(BH5))/5</f>
        <v>4.1389182485666257E-3</v>
      </c>
      <c r="BN59">
        <f t="shared" ref="BN59:BN71" si="70">+(LN(BN5)-LN(BI5))/5</f>
        <v>1.500306439888135E-2</v>
      </c>
      <c r="BO59">
        <f t="shared" ref="BO59:BO71" si="71">+(LN(BO5)-LN(BJ5))/5</f>
        <v>2.2837875396053066E-2</v>
      </c>
      <c r="BP59">
        <f t="shared" ref="BP59:BP71" si="72">+(LN(BP5)-LN(BK5))/5</f>
        <v>2.8387438255548857E-2</v>
      </c>
      <c r="BQ59">
        <f t="shared" ref="BQ59:BQ71" si="73">+(LN(BQ5)-LN(BL5))/5</f>
        <v>3.5891574572696427E-2</v>
      </c>
      <c r="BR59">
        <f t="shared" ref="BR59:BR71" si="74">+(LN(BR5)-LN(BM5))/5</f>
        <v>4.2897004588069623E-2</v>
      </c>
      <c r="BS59">
        <f t="shared" ref="BS59:BS71" si="75">+(LN(BS5)-LN(BN5))/5</f>
        <v>3.5493249590413001E-2</v>
      </c>
      <c r="BT59">
        <f t="shared" ref="BT59:BT71" si="76">+(LN(BT5)-LN(BO5))/5</f>
        <v>3.6464311358790621E-2</v>
      </c>
      <c r="BU59">
        <f t="shared" ref="BU59:BU71" si="77">+(LN(BU5)-LN(BP5))/5</f>
        <v>3.5004494178299692E-2</v>
      </c>
      <c r="BV59">
        <f t="shared" ref="BV59:BV71" si="78">+(LN(BV5)-LN(BQ5))/5</f>
        <v>2.8059374203822075E-2</v>
      </c>
      <c r="BW59">
        <f t="shared" ref="BW59:BW71" si="79">+(LN(BW5)-LN(BR5))/5</f>
        <v>2.7537701257696411E-2</v>
      </c>
      <c r="BX59">
        <f t="shared" ref="BX59:BX71" si="80">+(LN(BX5)-LN(BS5))/5</f>
        <v>3.3104334944204436E-2</v>
      </c>
      <c r="BY59">
        <f t="shared" ref="BY59:BY71" si="81">+(LN(BY5)-LN(BT5))/5</f>
        <v>3.7370441265546714E-2</v>
      </c>
      <c r="BZ59">
        <f t="shared" ref="BZ59:BZ71" si="82">+(LN(BZ5)-LN(BU5))/5</f>
        <v>3.5206309883156095E-2</v>
      </c>
      <c r="CA59">
        <f t="shared" ref="CA59:CA71" si="83">+(LN(CA5)-LN(BV5))/5</f>
        <v>3.4455763975809364E-2</v>
      </c>
      <c r="CB59">
        <f t="shared" ref="CB59:CB71" si="84">+(LN(CB5)-LN(BW5))/5</f>
        <v>3.4173270496359723E-2</v>
      </c>
      <c r="CC59">
        <f t="shared" ref="CC59:CC71" si="85">+(LN(CC5)-LN(BX5))/5</f>
        <v>3.044857864362811E-2</v>
      </c>
      <c r="CD59">
        <f t="shared" ref="CD59:CD71" si="86">+(LN(CD5)-LN(BY5))/5</f>
        <v>2.4997439449074222E-2</v>
      </c>
      <c r="CE59">
        <f t="shared" ref="CE59:CE71" si="87">+(LN(CE5)-LN(BZ5))/5</f>
        <v>2.5915990313761128E-2</v>
      </c>
      <c r="CF59">
        <f t="shared" ref="CF59:CF71" si="88">+(LN(CF5)-LN(CA5))/5</f>
        <v>2.4422912818648258E-2</v>
      </c>
      <c r="CG59">
        <f t="shared" ref="CG59:CG71" si="89">+(LN(CG5)-LN(CB5))/5</f>
        <v>2.0029160009336168E-2</v>
      </c>
      <c r="CH59">
        <f t="shared" ref="CH59:CH71" si="90">+(LN(CH5)-LN(CC5))/5</f>
        <v>7.1866760060348865E-3</v>
      </c>
      <c r="CI59">
        <f t="shared" ref="CI59:CI71" si="91">+(LN(CI5)-LN(CD5))/5</f>
        <v>4.9898328395922677E-3</v>
      </c>
      <c r="CJ59">
        <f t="shared" ref="CJ59:CJ71" si="92">+(LN(CJ5)-LN(CE5))/5</f>
        <v>8.0690196747273298E-3</v>
      </c>
      <c r="CK59">
        <f t="shared" ref="CK59:CK71" si="93">+(LN(CK5)-LN(CF5))/5</f>
        <v>1.667602937924819E-2</v>
      </c>
      <c r="CL59">
        <f t="shared" ref="CL59:CL71" si="94">+(LN(CL5)-LN(CG5))/5</f>
        <v>1.6202266997844106E-2</v>
      </c>
      <c r="CM59">
        <f t="shared" ref="CM59:CM71" si="95">+(LN(CM5)-LN(CH5))/5</f>
        <v>3.0166376432591947E-2</v>
      </c>
      <c r="CN59">
        <f t="shared" ref="CN59:CN71" si="96">+(LN(CN5)-LN(CI5))/5</f>
        <v>3.3349701404003798E-2</v>
      </c>
      <c r="CO59">
        <f t="shared" ref="CO59:CO71" si="97">+(LN(CO5)-LN(CJ5))/5</f>
        <v>2.5324921282253852E-2</v>
      </c>
      <c r="CP59">
        <f t="shared" ref="CP59:CP71" si="98">+(LN(CP5)-LN(CK5))/5</f>
        <v>1.4167682227331469E-2</v>
      </c>
      <c r="CQ59">
        <f t="shared" ref="CQ59:CQ71" si="99">+(LN(CQ5)-LN(CL5))/5</f>
        <v>4.1535771700441874E-3</v>
      </c>
      <c r="CR59">
        <f t="shared" ref="CR59:CR71" si="100">+(LN(CR5)-LN(CM5))/5</f>
        <v>-1.8516852348813729E-3</v>
      </c>
      <c r="CS59">
        <f t="shared" ref="CS59:CS71" si="101">+(LN(CS5)-LN(CN5))/5</f>
        <v>-5.8176502978636076E-3</v>
      </c>
      <c r="CT59">
        <f t="shared" ref="CT59:CT71" si="102">+(LN(CT5)-LN(CO5))/5</f>
        <v>-3.8403183158095542E-4</v>
      </c>
      <c r="CU59">
        <f t="shared" ref="CU59:CU71" si="103">+(LN(CU5)-LN(CP5))/5</f>
        <v>5.3047932064639982E-3</v>
      </c>
      <c r="CV59">
        <f t="shared" ref="CV59:CV71" si="104">+(LN(CV5)-LN(CQ5))/5</f>
        <v>1.3263592417086301E-2</v>
      </c>
      <c r="CW59">
        <f t="shared" ref="CW59:CW71" si="105">+(LN(CW5)-LN(CR5))/5</f>
        <v>2.0277630151625915E-2</v>
      </c>
      <c r="CX59">
        <f t="shared" ref="CX59:CX71" si="106">+(LN(CX5)-LN(CS5))/5</f>
        <v>2.3245864350906587E-2</v>
      </c>
      <c r="CY59">
        <f t="shared" ref="CY59:CY71" si="107">+(LN(CY5)-LN(CT5))/5</f>
        <v>2.5059615059316441E-2</v>
      </c>
      <c r="CZ59">
        <f t="shared" ref="CZ59:CZ71" si="108">+(LN(CZ5)-LN(CU5))/5</f>
        <v>3.012723348010482E-2</v>
      </c>
      <c r="DA59">
        <f t="shared" ref="DA59:DA71" si="109">+(LN(DA5)-LN(CV5))/5</f>
        <v>3.0421443962581663E-2</v>
      </c>
      <c r="DB59">
        <f t="shared" ref="DB59:DB71" si="110">+(LN(DB5)-LN(CW5))/5</f>
        <v>2.7812561131813497E-2</v>
      </c>
      <c r="DC59">
        <f t="shared" ref="DC59:DC71" si="111">+(LN(DC5)-LN(CX5))/5</f>
        <v>2.3606054180395474E-2</v>
      </c>
      <c r="DD59">
        <f t="shared" ref="DD59:DD71" si="112">+(LN(DD5)-LN(CY5))/5</f>
        <v>1.9358183611757694E-2</v>
      </c>
      <c r="DE59">
        <f t="shared" ref="DE59:DE71" si="113">+(LN(DE5)-LN(CZ5))/5</f>
        <v>1.5491122840572302E-2</v>
      </c>
      <c r="DF59">
        <f t="shared" ref="DF59:DF71" si="114">+(LN(DF5)-LN(DA5))/5</f>
        <v>1.7255428366393134E-2</v>
      </c>
      <c r="DG59">
        <f t="shared" ref="DG59:DG71" si="115">+(LN(DG5)-LN(DB5))/5</f>
        <v>1.5617111133771644E-2</v>
      </c>
      <c r="DH59">
        <f t="shared" ref="DH59:DH71" si="116">+(LN(DH5)-LN(DC5))/5</f>
        <v>1.3773894563393086E-2</v>
      </c>
      <c r="DI59">
        <f t="shared" ref="DI59:DI71" si="117">+(LN(DI5)-LN(DD5))/5</f>
        <v>1.2917479729654957E-3</v>
      </c>
      <c r="DJ59">
        <f t="shared" ref="DJ59:DJ71" si="118">+(LN(DJ5)-LN(DE5))/5</f>
        <v>7.2239875880377726E-4</v>
      </c>
      <c r="DK59">
        <f t="shared" ref="DK59:DK71" si="119">+(LN(DK5)-LN(DF5))/5</f>
        <v>1.7279444871654448E-3</v>
      </c>
      <c r="DL59">
        <f t="shared" ref="DL59:DL71" si="120">+(LN(DL5)-LN(DG5))/5</f>
        <v>7.6953132339809829E-4</v>
      </c>
      <c r="DM59">
        <f t="shared" ref="DM59:DM71" si="121">+(LN(DM5)-LN(DH5))/5</f>
        <v>3.4770427748803457E-3</v>
      </c>
      <c r="DN59">
        <f t="shared" ref="DN59:DN71" si="122">+(LN(DN5)-LN(DI5))/5</f>
        <v>1.458077604233381E-2</v>
      </c>
      <c r="DO59">
        <f t="shared" ref="DO59:DO71" si="123">+(LN(DO5)-LN(DJ5))/5</f>
        <v>1.0800198681128493E-2</v>
      </c>
      <c r="DP59">
        <f t="shared" ref="DP59:DP71" si="124">+(LN(DP5)-LN(DK5))/5</f>
        <v>7.2056384181344415E-3</v>
      </c>
    </row>
    <row r="60" spans="3:120" x14ac:dyDescent="0.3">
      <c r="C60" t="s">
        <v>0</v>
      </c>
      <c r="I60">
        <f t="shared" si="13"/>
        <v>-4.2699341373033661E-3</v>
      </c>
      <c r="J60">
        <f t="shared" si="14"/>
        <v>2.1923488084288679E-3</v>
      </c>
      <c r="K60">
        <f t="shared" si="15"/>
        <v>9.1139098938779022E-3</v>
      </c>
      <c r="L60">
        <f t="shared" si="16"/>
        <v>-8.9131266291323282E-3</v>
      </c>
      <c r="M60">
        <f t="shared" si="17"/>
        <v>-1.1105475437561196E-2</v>
      </c>
      <c r="N60">
        <f t="shared" si="18"/>
        <v>-1.5494245041180932E-2</v>
      </c>
      <c r="O60">
        <f t="shared" si="19"/>
        <v>-2.2752971147519573E-2</v>
      </c>
      <c r="P60">
        <f t="shared" si="20"/>
        <v>-2.2657296896328562E-3</v>
      </c>
      <c r="Q60">
        <f t="shared" si="21"/>
        <v>6.6964792535358694E-3</v>
      </c>
      <c r="R60">
        <f t="shared" si="22"/>
        <v>3.534366405627587E-2</v>
      </c>
      <c r="S60">
        <f t="shared" si="23"/>
        <v>3.7661919727715445E-2</v>
      </c>
      <c r="T60">
        <f t="shared" si="24"/>
        <v>3.3180042745187419E-2</v>
      </c>
      <c r="U60">
        <f t="shared" si="25"/>
        <v>2.726221152450705E-2</v>
      </c>
      <c r="V60">
        <f t="shared" si="26"/>
        <v>3.0569436384762838E-2</v>
      </c>
      <c r="W60">
        <f t="shared" si="27"/>
        <v>-5.7897607912154921E-3</v>
      </c>
      <c r="X60">
        <f t="shared" si="28"/>
        <v>-1.1752137675674313E-2</v>
      </c>
      <c r="Y60">
        <f t="shared" si="29"/>
        <v>-4.0866235281843185E-3</v>
      </c>
      <c r="Z60">
        <f t="shared" si="30"/>
        <v>3.8488545133798626E-3</v>
      </c>
      <c r="AA60">
        <f t="shared" si="31"/>
        <v>5.5737798017583273E-3</v>
      </c>
      <c r="AB60">
        <f t="shared" si="32"/>
        <v>2.0429408695412477E-2</v>
      </c>
      <c r="AC60">
        <f t="shared" si="33"/>
        <v>3.6805423155566432E-2</v>
      </c>
      <c r="AD60">
        <f t="shared" si="34"/>
        <v>5.4391315204584602E-2</v>
      </c>
      <c r="AE60">
        <f t="shared" si="35"/>
        <v>4.1555574937770068E-2</v>
      </c>
      <c r="AF60">
        <f t="shared" si="36"/>
        <v>6.2464623742990534E-2</v>
      </c>
      <c r="AG60">
        <f t="shared" si="37"/>
        <v>6.0633485638372342E-2</v>
      </c>
      <c r="AH60">
        <f t="shared" si="38"/>
        <v>4.8950386342591121E-2</v>
      </c>
      <c r="AI60">
        <f t="shared" si="39"/>
        <v>3.61714855378132E-2</v>
      </c>
      <c r="AJ60">
        <f t="shared" si="40"/>
        <v>1.35727837061701E-2</v>
      </c>
      <c r="AK60">
        <f t="shared" si="41"/>
        <v>4.043016695711543E-3</v>
      </c>
      <c r="AL60">
        <f t="shared" si="42"/>
        <v>6.4626935995391929E-3</v>
      </c>
      <c r="AM60">
        <f t="shared" si="43"/>
        <v>4.2507127239602836E-2</v>
      </c>
      <c r="AN60">
        <f t="shared" si="44"/>
        <v>5.9178010573922177E-2</v>
      </c>
      <c r="AO60">
        <f t="shared" si="45"/>
        <v>7.7654022863552538E-2</v>
      </c>
      <c r="AP60">
        <f t="shared" si="46"/>
        <v>7.6637037610085917E-2</v>
      </c>
      <c r="AQ60">
        <f t="shared" si="47"/>
        <v>8.0235487663176744E-2</v>
      </c>
      <c r="AR60">
        <f t="shared" si="48"/>
        <v>5.5367302767654537E-2</v>
      </c>
      <c r="AS60">
        <f t="shared" si="49"/>
        <v>3.4303115380308211E-2</v>
      </c>
      <c r="AT60">
        <f t="shared" si="50"/>
        <v>5.8470546044965491E-3</v>
      </c>
      <c r="AU60">
        <f t="shared" si="51"/>
        <v>6.1868995151183274E-3</v>
      </c>
      <c r="AV60">
        <f t="shared" si="52"/>
        <v>9.9067870244553546E-3</v>
      </c>
      <c r="AW60">
        <f t="shared" si="53"/>
        <v>3.9416394475415117E-2</v>
      </c>
      <c r="AX60">
        <f t="shared" si="54"/>
        <v>7.2334780990170697E-2</v>
      </c>
      <c r="AY60">
        <f t="shared" si="55"/>
        <v>9.7128838983180893E-2</v>
      </c>
      <c r="AZ60">
        <f t="shared" si="56"/>
        <v>0.11117742317942217</v>
      </c>
      <c r="BA60">
        <f t="shared" si="57"/>
        <v>9.9093328088435226E-2</v>
      </c>
      <c r="BB60">
        <f t="shared" si="58"/>
        <v>7.5270374406587237E-2</v>
      </c>
      <c r="BC60">
        <f t="shared" si="59"/>
        <v>6.1258557160207873E-2</v>
      </c>
      <c r="BD60">
        <f t="shared" si="60"/>
        <v>7.1798109610362815E-2</v>
      </c>
      <c r="BE60">
        <f t="shared" si="61"/>
        <v>4.1701648014064216E-2</v>
      </c>
      <c r="BF60">
        <f t="shared" si="62"/>
        <v>4.9382632518544869E-2</v>
      </c>
      <c r="BG60">
        <f t="shared" si="63"/>
        <v>4.3156723805408602E-2</v>
      </c>
      <c r="BH60">
        <f t="shared" si="64"/>
        <v>4.1720257838249356E-2</v>
      </c>
      <c r="BI60">
        <f t="shared" si="65"/>
        <v>4.9535639112593441E-2</v>
      </c>
      <c r="BJ60">
        <f t="shared" si="66"/>
        <v>4.0217252275970949E-2</v>
      </c>
      <c r="BK60">
        <f t="shared" si="67"/>
        <v>3.7352953230358567E-2</v>
      </c>
      <c r="BL60">
        <f t="shared" si="68"/>
        <v>2.8630299328459331E-2</v>
      </c>
      <c r="BM60">
        <f t="shared" si="69"/>
        <v>1.8785375683760465E-2</v>
      </c>
      <c r="BN60">
        <f t="shared" si="70"/>
        <v>1.4908664061277221E-2</v>
      </c>
      <c r="BO60">
        <f t="shared" si="71"/>
        <v>2.6037426319696168E-2</v>
      </c>
      <c r="BP60">
        <f t="shared" si="72"/>
        <v>2.9825182679445207E-2</v>
      </c>
      <c r="BQ60">
        <f t="shared" si="73"/>
        <v>3.3793153122480032E-2</v>
      </c>
      <c r="BR60">
        <f t="shared" si="74"/>
        <v>2.9475466335873078E-2</v>
      </c>
      <c r="BS60">
        <f t="shared" si="75"/>
        <v>2.0746140710824791E-2</v>
      </c>
      <c r="BT60">
        <f t="shared" si="76"/>
        <v>1.8579073558209556E-2</v>
      </c>
      <c r="BU60">
        <f t="shared" si="77"/>
        <v>8.8557098626523608E-3</v>
      </c>
      <c r="BV60">
        <f t="shared" si="78"/>
        <v>1.2723023088763696E-2</v>
      </c>
      <c r="BW60">
        <f t="shared" si="79"/>
        <v>1.3891116521430647E-2</v>
      </c>
      <c r="BX60">
        <f t="shared" si="80"/>
        <v>1.2045872400232227E-2</v>
      </c>
      <c r="BY60">
        <f t="shared" si="81"/>
        <v>1.3571325148033253E-2</v>
      </c>
      <c r="BZ60">
        <f t="shared" si="82"/>
        <v>1.6860134215342625E-2</v>
      </c>
      <c r="CA60">
        <f t="shared" si="83"/>
        <v>1.3853455539751281E-2</v>
      </c>
      <c r="CB60">
        <f t="shared" si="84"/>
        <v>2.4504755138874401E-2</v>
      </c>
      <c r="CC60">
        <f t="shared" si="85"/>
        <v>3.1224666167948813E-2</v>
      </c>
      <c r="CD60">
        <f t="shared" si="86"/>
        <v>2.3555339386815886E-2</v>
      </c>
      <c r="CE60">
        <f t="shared" si="87"/>
        <v>1.4424043214530257E-2</v>
      </c>
      <c r="CF60">
        <f t="shared" si="88"/>
        <v>-1.4115917222397912E-3</v>
      </c>
      <c r="CG60">
        <f t="shared" si="89"/>
        <v>-1.7296251502536462E-2</v>
      </c>
      <c r="CH60">
        <f t="shared" si="90"/>
        <v>-2.7453487224656216E-2</v>
      </c>
      <c r="CI60">
        <f t="shared" si="91"/>
        <v>-4.2221851363384744E-2</v>
      </c>
      <c r="CJ60">
        <f t="shared" si="92"/>
        <v>-4.6264976775514201E-2</v>
      </c>
      <c r="CK60">
        <f t="shared" si="93"/>
        <v>-4.0773227692744385E-2</v>
      </c>
      <c r="CL60">
        <f t="shared" si="94"/>
        <v>-2.7157033730355096E-2</v>
      </c>
      <c r="CM60">
        <f t="shared" si="95"/>
        <v>-2.1290625825031738E-2</v>
      </c>
      <c r="CN60">
        <f t="shared" si="96"/>
        <v>2.1677052867154602E-3</v>
      </c>
      <c r="CO60">
        <f t="shared" si="97"/>
        <v>-1.2843386322680672E-2</v>
      </c>
      <c r="CP60">
        <f t="shared" si="98"/>
        <v>-2.8077686197214291E-4</v>
      </c>
      <c r="CQ60">
        <f t="shared" si="99"/>
        <v>6.3324136159135236E-3</v>
      </c>
      <c r="CR60">
        <f t="shared" si="100"/>
        <v>1.2105368212673894E-2</v>
      </c>
      <c r="CS60">
        <f t="shared" si="101"/>
        <v>1.8745897859350435E-3</v>
      </c>
      <c r="CT60">
        <f t="shared" si="102"/>
        <v>1.5935797923040694E-2</v>
      </c>
      <c r="CU60">
        <f t="shared" si="103"/>
        <v>1.1554292577270076E-2</v>
      </c>
      <c r="CV60">
        <f t="shared" si="104"/>
        <v>-6.6162663182282701E-3</v>
      </c>
      <c r="CW60">
        <f t="shared" si="105"/>
        <v>-5.8247652903293812E-3</v>
      </c>
      <c r="CX60">
        <f t="shared" si="106"/>
        <v>-5.135022380365584E-3</v>
      </c>
      <c r="CY60">
        <f t="shared" si="107"/>
        <v>-1.2352954417295692E-2</v>
      </c>
      <c r="CZ60">
        <f t="shared" si="108"/>
        <v>-1.2143868242060308E-2</v>
      </c>
      <c r="DA60">
        <f t="shared" si="109"/>
        <v>-4.5312550908516158E-3</v>
      </c>
      <c r="DB60">
        <f t="shared" si="110"/>
        <v>-3.5187188317498654E-2</v>
      </c>
      <c r="DC60">
        <f t="shared" si="111"/>
        <v>-5.1433993928122847E-2</v>
      </c>
      <c r="DD60">
        <f t="shared" si="112"/>
        <v>-5.1041879431831918E-3</v>
      </c>
      <c r="DE60">
        <f t="shared" si="113"/>
        <v>7.4287480891527483E-3</v>
      </c>
      <c r="DF60">
        <f t="shared" si="114"/>
        <v>1.9897160271070646E-2</v>
      </c>
      <c r="DG60">
        <f t="shared" si="115"/>
        <v>5.4641964894819137E-2</v>
      </c>
      <c r="DH60">
        <f t="shared" si="116"/>
        <v>8.0151536093700321E-2</v>
      </c>
      <c r="DI60">
        <f t="shared" si="117"/>
        <v>4.007426705254389E-2</v>
      </c>
      <c r="DJ60">
        <f t="shared" si="118"/>
        <v>2.1273708235287715E-2</v>
      </c>
      <c r="DK60">
        <f t="shared" si="119"/>
        <v>1.1827191616654886E-2</v>
      </c>
      <c r="DL60">
        <f t="shared" si="120"/>
        <v>8.3558755133594786E-3</v>
      </c>
      <c r="DM60">
        <f t="shared" si="121"/>
        <v>3.1219395638813551E-2</v>
      </c>
      <c r="DN60">
        <f t="shared" si="122"/>
        <v>3.0515376642136261E-2</v>
      </c>
      <c r="DO60">
        <f t="shared" si="123"/>
        <v>1.7764266446974021E-2</v>
      </c>
      <c r="DP60">
        <f t="shared" si="124"/>
        <v>-3.0723098232096645E-2</v>
      </c>
    </row>
    <row r="61" spans="3:120" x14ac:dyDescent="0.3">
      <c r="C61" t="s">
        <v>38</v>
      </c>
      <c r="I61">
        <f t="shared" si="13"/>
        <v>3.8068105939517594E-2</v>
      </c>
      <c r="J61">
        <f t="shared" si="14"/>
        <v>3.9990357634045279E-2</v>
      </c>
      <c r="K61">
        <f t="shared" si="15"/>
        <v>4.8349129783509429E-2</v>
      </c>
      <c r="L61">
        <f t="shared" si="16"/>
        <v>4.0134139092430132E-2</v>
      </c>
      <c r="M61">
        <f t="shared" si="17"/>
        <v>2.9536295074854023E-2</v>
      </c>
      <c r="N61">
        <f t="shared" si="18"/>
        <v>1.8823834354622093E-2</v>
      </c>
      <c r="O61">
        <f t="shared" si="19"/>
        <v>1.2543294773525204E-2</v>
      </c>
      <c r="P61">
        <f t="shared" si="20"/>
        <v>2.4151775029801925E-2</v>
      </c>
      <c r="Q61">
        <f t="shared" si="21"/>
        <v>7.5157766566142925E-3</v>
      </c>
      <c r="R61">
        <f t="shared" si="22"/>
        <v>-2.2696522869204115E-2</v>
      </c>
      <c r="S61">
        <f t="shared" si="23"/>
        <v>-3.2786141776179535E-2</v>
      </c>
      <c r="T61">
        <f t="shared" si="24"/>
        <v>-3.8419122278276416E-2</v>
      </c>
      <c r="U61">
        <f t="shared" si="25"/>
        <v>-6.7166152474963423E-2</v>
      </c>
      <c r="V61">
        <f t="shared" si="26"/>
        <v>-3.1255375322698599E-2</v>
      </c>
      <c r="W61">
        <f t="shared" si="27"/>
        <v>3.4453066228934404E-4</v>
      </c>
      <c r="X61">
        <f t="shared" si="28"/>
        <v>1.3667491218799909E-2</v>
      </c>
      <c r="Y61">
        <f t="shared" si="29"/>
        <v>2.3171542595967053E-2</v>
      </c>
      <c r="Z61">
        <f t="shared" si="30"/>
        <v>5.2933765673035892E-2</v>
      </c>
      <c r="AA61">
        <f t="shared" si="31"/>
        <v>3.6493523364977423E-2</v>
      </c>
      <c r="AB61">
        <f t="shared" si="32"/>
        <v>4.0749682826479373E-2</v>
      </c>
      <c r="AC61">
        <f t="shared" si="33"/>
        <v>2.4178488002180386E-2</v>
      </c>
      <c r="AD61">
        <f t="shared" si="34"/>
        <v>2.8079281628840391E-2</v>
      </c>
      <c r="AE61">
        <f t="shared" si="35"/>
        <v>2.6753250772351224E-2</v>
      </c>
      <c r="AF61">
        <f t="shared" si="36"/>
        <v>1.9229258941203399E-2</v>
      </c>
      <c r="AG61">
        <f t="shared" si="37"/>
        <v>1.4823599996188718E-2</v>
      </c>
      <c r="AH61">
        <f t="shared" si="38"/>
        <v>8.0004973404289356E-3</v>
      </c>
      <c r="AI61">
        <f t="shared" si="39"/>
        <v>-1.4663775826263858E-2</v>
      </c>
      <c r="AJ61">
        <f t="shared" si="40"/>
        <v>-3.3117134778293436E-2</v>
      </c>
      <c r="AK61">
        <f t="shared" si="41"/>
        <v>-3.3954259429655312E-2</v>
      </c>
      <c r="AL61">
        <f t="shared" si="42"/>
        <v>-2.5462412602756855E-2</v>
      </c>
      <c r="AM61">
        <f t="shared" si="43"/>
        <v>-6.4668140670409713E-3</v>
      </c>
      <c r="AN61">
        <f t="shared" si="44"/>
        <v>1.0516161748678598E-2</v>
      </c>
      <c r="AO61">
        <f t="shared" si="45"/>
        <v>3.1632183642001266E-2</v>
      </c>
      <c r="AP61">
        <f t="shared" si="46"/>
        <v>2.3441288034909392E-2</v>
      </c>
      <c r="AQ61">
        <f t="shared" si="47"/>
        <v>1.5163955324599243E-2</v>
      </c>
      <c r="AR61">
        <f t="shared" si="48"/>
        <v>1.0445945042825856E-2</v>
      </c>
      <c r="AS61">
        <f t="shared" si="49"/>
        <v>1.9083201101897273E-2</v>
      </c>
      <c r="AT61">
        <f t="shared" si="50"/>
        <v>7.5562436324108969E-3</v>
      </c>
      <c r="AU61">
        <f t="shared" si="51"/>
        <v>5.3527819052522577E-3</v>
      </c>
      <c r="AV61">
        <f t="shared" si="52"/>
        <v>1.9769489867112001E-2</v>
      </c>
      <c r="AW61">
        <f t="shared" si="53"/>
        <v>9.1447555632637283E-3</v>
      </c>
      <c r="AX61">
        <f t="shared" si="54"/>
        <v>1.6130604400870396E-2</v>
      </c>
      <c r="AY61">
        <f t="shared" si="55"/>
        <v>3.4460955710096643E-2</v>
      </c>
      <c r="AZ61">
        <f t="shared" si="56"/>
        <v>4.5552248505823199E-2</v>
      </c>
      <c r="BA61">
        <f t="shared" si="57"/>
        <v>1.9484317680186082E-2</v>
      </c>
      <c r="BB61">
        <f t="shared" si="58"/>
        <v>2.7022938320589419E-2</v>
      </c>
      <c r="BC61">
        <f t="shared" si="59"/>
        <v>1.6752451286957994E-2</v>
      </c>
      <c r="BD61">
        <f t="shared" si="60"/>
        <v>-1.5193649106042529E-2</v>
      </c>
      <c r="BE61">
        <f t="shared" si="61"/>
        <v>-1.4916676440767418E-2</v>
      </c>
      <c r="BF61">
        <f t="shared" si="62"/>
        <v>-2.7025903770290681E-3</v>
      </c>
      <c r="BG61">
        <f t="shared" si="63"/>
        <v>9.8026078628134176E-3</v>
      </c>
      <c r="BH61">
        <f t="shared" si="64"/>
        <v>8.2012039563213786E-3</v>
      </c>
      <c r="BI61">
        <f t="shared" si="65"/>
        <v>2.9272414814000669E-2</v>
      </c>
      <c r="BJ61">
        <f t="shared" si="66"/>
        <v>3.1230176102825524E-2</v>
      </c>
      <c r="BK61">
        <f t="shared" si="67"/>
        <v>1.0250655973598199E-2</v>
      </c>
      <c r="BL61">
        <f t="shared" si="68"/>
        <v>1.1941956366724326E-2</v>
      </c>
      <c r="BM61">
        <f t="shared" si="69"/>
        <v>2.0712020452484835E-2</v>
      </c>
      <c r="BN61">
        <f t="shared" si="70"/>
        <v>7.7703495872196273E-3</v>
      </c>
      <c r="BO61">
        <f t="shared" si="71"/>
        <v>-8.698798575051115E-3</v>
      </c>
      <c r="BP61">
        <f t="shared" si="72"/>
        <v>2.4541350445524655E-2</v>
      </c>
      <c r="BQ61">
        <f t="shared" si="73"/>
        <v>2.7243191599038496E-2</v>
      </c>
      <c r="BR61">
        <f t="shared" si="74"/>
        <v>1.5054536318671197E-2</v>
      </c>
      <c r="BS61">
        <f t="shared" si="75"/>
        <v>2.3939535760846554E-2</v>
      </c>
      <c r="BT61">
        <f t="shared" si="76"/>
        <v>3.7408200399489645E-2</v>
      </c>
      <c r="BU61">
        <f t="shared" si="77"/>
        <v>3.4375107674470939E-2</v>
      </c>
      <c r="BV61">
        <f t="shared" si="78"/>
        <v>2.7290767680567284E-2</v>
      </c>
      <c r="BW61">
        <f t="shared" si="79"/>
        <v>3.5026984555187823E-2</v>
      </c>
      <c r="BX61">
        <f t="shared" si="80"/>
        <v>3.5304370565608423E-2</v>
      </c>
      <c r="BY61">
        <f t="shared" si="81"/>
        <v>3.8205026384520127E-2</v>
      </c>
      <c r="BZ61">
        <f t="shared" si="82"/>
        <v>3.3828569056717585E-2</v>
      </c>
      <c r="CA61">
        <f t="shared" si="83"/>
        <v>2.1308981353994838E-2</v>
      </c>
      <c r="CB61">
        <f t="shared" si="84"/>
        <v>1.123081414144771E-2</v>
      </c>
      <c r="CC61">
        <f t="shared" si="85"/>
        <v>1.6826004762097925E-2</v>
      </c>
      <c r="CD61">
        <f t="shared" si="86"/>
        <v>-3.9279240839004363E-3</v>
      </c>
      <c r="CE61">
        <f t="shared" si="87"/>
        <v>-2.5851167746161253E-3</v>
      </c>
      <c r="CF61">
        <f t="shared" si="88"/>
        <v>2.0361378011209295E-3</v>
      </c>
      <c r="CG61">
        <f t="shared" si="89"/>
        <v>-9.2148500288782749E-3</v>
      </c>
      <c r="CH61">
        <f t="shared" si="90"/>
        <v>-2.7281000018833268E-2</v>
      </c>
      <c r="CI61">
        <f t="shared" si="91"/>
        <v>-1.1063142297822992E-2</v>
      </c>
      <c r="CJ61">
        <f t="shared" si="92"/>
        <v>-2.0487071677824174E-2</v>
      </c>
      <c r="CK61">
        <f t="shared" si="93"/>
        <v>-3.6558686334519662E-2</v>
      </c>
      <c r="CL61">
        <f t="shared" si="94"/>
        <v>-1.0320907838395853E-2</v>
      </c>
      <c r="CM61">
        <f t="shared" si="95"/>
        <v>1.4405448640175678E-3</v>
      </c>
      <c r="CN61">
        <f t="shared" si="96"/>
        <v>-9.2262189477402504E-3</v>
      </c>
      <c r="CO61">
        <f t="shared" si="97"/>
        <v>-2.6015310702298677E-2</v>
      </c>
      <c r="CP61">
        <f t="shared" si="98"/>
        <v>-1.2120759822271055E-2</v>
      </c>
      <c r="CQ61">
        <f t="shared" si="99"/>
        <v>-6.0484609498598022E-3</v>
      </c>
      <c r="CR61">
        <f t="shared" si="100"/>
        <v>8.7756800315723638E-3</v>
      </c>
      <c r="CS61">
        <f t="shared" si="101"/>
        <v>2.5116163247031763E-2</v>
      </c>
      <c r="CT61">
        <f t="shared" si="102"/>
        <v>4.9674109854602119E-2</v>
      </c>
      <c r="CU61">
        <f t="shared" si="103"/>
        <v>4.4146713998934571E-2</v>
      </c>
      <c r="CV61">
        <f t="shared" si="104"/>
        <v>3.5470864423842487E-2</v>
      </c>
      <c r="CW61">
        <f t="shared" si="105"/>
        <v>3.1872658245580963E-2</v>
      </c>
      <c r="CX61">
        <f t="shared" si="106"/>
        <v>2.7588733425772817E-2</v>
      </c>
      <c r="CY61">
        <f t="shared" si="107"/>
        <v>9.6659001222253235E-3</v>
      </c>
      <c r="CZ61">
        <f t="shared" si="108"/>
        <v>1.408318705701923E-2</v>
      </c>
      <c r="DA61">
        <f t="shared" si="109"/>
        <v>-5.5455652880063155E-3</v>
      </c>
      <c r="DB61">
        <f t="shared" si="110"/>
        <v>-4.3951858404934895E-2</v>
      </c>
      <c r="DC61">
        <f t="shared" si="111"/>
        <v>-3.4349899861355837E-2</v>
      </c>
      <c r="DD61">
        <f t="shared" si="112"/>
        <v>-1.0102283767328047E-2</v>
      </c>
      <c r="DE61">
        <f t="shared" si="113"/>
        <v>8.507513372443043E-3</v>
      </c>
      <c r="DF61">
        <f t="shared" si="114"/>
        <v>3.3154565383486559E-2</v>
      </c>
      <c r="DG61">
        <f t="shared" si="115"/>
        <v>7.3687660276569034E-2</v>
      </c>
      <c r="DH61">
        <f t="shared" si="116"/>
        <v>6.4798767506893992E-2</v>
      </c>
      <c r="DI61">
        <f t="shared" si="117"/>
        <v>3.5437790713486808E-2</v>
      </c>
      <c r="DJ61">
        <f t="shared" si="118"/>
        <v>3.790434789645971E-2</v>
      </c>
      <c r="DK61">
        <f t="shared" si="119"/>
        <v>3.3997953608604803E-2</v>
      </c>
      <c r="DL61">
        <f t="shared" si="120"/>
        <v>1.452587969055763E-2</v>
      </c>
      <c r="DM61">
        <f t="shared" si="121"/>
        <v>1.1324560464015577E-2</v>
      </c>
      <c r="DN61">
        <f t="shared" si="122"/>
        <v>1.847903622473801E-2</v>
      </c>
      <c r="DO61">
        <f t="shared" si="123"/>
        <v>4.5010974140698322E-3</v>
      </c>
      <c r="DP61">
        <f t="shared" si="124"/>
        <v>-1.1608793434005449E-2</v>
      </c>
    </row>
    <row r="62" spans="3:120" x14ac:dyDescent="0.3">
      <c r="C62" t="s">
        <v>39</v>
      </c>
      <c r="I62">
        <f t="shared" si="13"/>
        <v>1.9776577628379678E-2</v>
      </c>
      <c r="J62">
        <f t="shared" si="14"/>
        <v>1.9832749824063002E-2</v>
      </c>
      <c r="K62">
        <f t="shared" si="15"/>
        <v>1.9872448800092E-2</v>
      </c>
      <c r="L62">
        <f t="shared" si="16"/>
        <v>2.1768219656144439E-2</v>
      </c>
      <c r="M62">
        <f t="shared" si="17"/>
        <v>2.3702008809800289E-2</v>
      </c>
      <c r="N62">
        <f t="shared" si="18"/>
        <v>2.5669358351125028E-2</v>
      </c>
      <c r="O62">
        <f t="shared" si="19"/>
        <v>2.7648113351684066E-2</v>
      </c>
      <c r="P62">
        <f t="shared" si="20"/>
        <v>2.9513760075158935E-2</v>
      </c>
      <c r="Q62">
        <f t="shared" si="21"/>
        <v>2.9514153531894748E-2</v>
      </c>
      <c r="R62">
        <f t="shared" si="22"/>
        <v>2.759255480099565E-2</v>
      </c>
      <c r="S62">
        <f t="shared" si="23"/>
        <v>2.5636925450552718E-2</v>
      </c>
      <c r="T62">
        <f t="shared" si="24"/>
        <v>2.1680191164618633E-2</v>
      </c>
      <c r="U62">
        <f t="shared" si="25"/>
        <v>1.7864976497708972E-2</v>
      </c>
      <c r="V62">
        <f t="shared" si="26"/>
        <v>1.3859797225854819E-2</v>
      </c>
      <c r="W62">
        <f t="shared" si="27"/>
        <v>1.3806077439331866E-2</v>
      </c>
      <c r="X62">
        <f t="shared" si="28"/>
        <v>1.3960392554903223E-2</v>
      </c>
      <c r="Y62">
        <f t="shared" si="29"/>
        <v>1.3929678857968319E-2</v>
      </c>
      <c r="Z62">
        <f t="shared" si="30"/>
        <v>1.3892296700561779E-2</v>
      </c>
      <c r="AA62">
        <f t="shared" si="31"/>
        <v>1.3862838208402195E-2</v>
      </c>
      <c r="AB62">
        <f t="shared" si="32"/>
        <v>1.1927100410462188E-2</v>
      </c>
      <c r="AC62">
        <f t="shared" si="33"/>
        <v>9.9393098694340772E-3</v>
      </c>
      <c r="AD62">
        <f t="shared" si="34"/>
        <v>9.9424048903195231E-3</v>
      </c>
      <c r="AE62">
        <f t="shared" si="35"/>
        <v>1.3838933494379192E-2</v>
      </c>
      <c r="AF62">
        <f t="shared" si="36"/>
        <v>1.786816579162771E-2</v>
      </c>
      <c r="AG62">
        <f t="shared" si="37"/>
        <v>2.1734044605724635E-2</v>
      </c>
      <c r="AH62">
        <f t="shared" si="38"/>
        <v>2.1697959304322188E-2</v>
      </c>
      <c r="AI62">
        <f t="shared" si="39"/>
        <v>1.5665039975451833E-2</v>
      </c>
      <c r="AJ62">
        <f t="shared" si="40"/>
        <v>5.7544572749309349E-3</v>
      </c>
      <c r="AK62">
        <f t="shared" si="41"/>
        <v>-1.8289896107752667E-4</v>
      </c>
      <c r="AL62">
        <f t="shared" si="42"/>
        <v>-6.0378543391520264E-3</v>
      </c>
      <c r="AM62">
        <f t="shared" si="43"/>
        <v>-8.0692253019474698E-3</v>
      </c>
      <c r="AN62">
        <f t="shared" si="44"/>
        <v>-1.9828914114357944E-3</v>
      </c>
      <c r="AO62">
        <f t="shared" si="45"/>
        <v>3.9856391435360902E-3</v>
      </c>
      <c r="AP62">
        <f t="shared" si="46"/>
        <v>5.9490641046194169E-3</v>
      </c>
      <c r="AQ62">
        <f t="shared" si="47"/>
        <v>7.8934011147994802E-3</v>
      </c>
      <c r="AR62">
        <f t="shared" si="48"/>
        <v>1.6163313078538445E-2</v>
      </c>
      <c r="AS62">
        <f t="shared" si="49"/>
        <v>1.0842046327754318E-2</v>
      </c>
      <c r="AT62">
        <f t="shared" si="50"/>
        <v>1.2851642559312459E-2</v>
      </c>
      <c r="AU62">
        <f t="shared" si="51"/>
        <v>2.965950022734809E-2</v>
      </c>
      <c r="AV62">
        <f t="shared" si="52"/>
        <v>2.509470183773015E-2</v>
      </c>
      <c r="AW62">
        <f t="shared" si="53"/>
        <v>1.2590997906385404E-2</v>
      </c>
      <c r="AX62">
        <f t="shared" si="54"/>
        <v>3.3351408050568486E-2</v>
      </c>
      <c r="AY62">
        <f t="shared" si="55"/>
        <v>4.4662349149474069E-2</v>
      </c>
      <c r="AZ62">
        <f t="shared" si="56"/>
        <v>4.6093471158546964E-2</v>
      </c>
      <c r="BA62">
        <f t="shared" si="57"/>
        <v>4.6635674228707381E-2</v>
      </c>
      <c r="BB62">
        <f t="shared" si="58"/>
        <v>6.1576163559263541E-2</v>
      </c>
      <c r="BC62">
        <f t="shared" si="59"/>
        <v>4.1141697898421904E-2</v>
      </c>
      <c r="BD62">
        <f t="shared" si="60"/>
        <v>4.3914351583103084E-2</v>
      </c>
      <c r="BE62">
        <f t="shared" si="61"/>
        <v>2.2683110237228021E-2</v>
      </c>
      <c r="BF62">
        <f t="shared" si="62"/>
        <v>3.4973876605651807E-2</v>
      </c>
      <c r="BG62">
        <f t="shared" si="63"/>
        <v>2.4112360501904108E-2</v>
      </c>
      <c r="BH62">
        <f t="shared" si="64"/>
        <v>2.8903739402448992E-2</v>
      </c>
      <c r="BI62">
        <f t="shared" si="65"/>
        <v>1.4176289234963946E-2</v>
      </c>
      <c r="BJ62">
        <f t="shared" si="66"/>
        <v>1.5456540180657185E-2</v>
      </c>
      <c r="BK62">
        <f t="shared" si="67"/>
        <v>1.0059953029664826E-2</v>
      </c>
      <c r="BL62">
        <f t="shared" si="68"/>
        <v>1.7062113631479293E-2</v>
      </c>
      <c r="BM62">
        <f t="shared" si="69"/>
        <v>1.4408201075285731E-2</v>
      </c>
      <c r="BN62">
        <f t="shared" si="70"/>
        <v>1.553192182005354E-2</v>
      </c>
      <c r="BO62">
        <f t="shared" si="71"/>
        <v>1.4394001989685278E-2</v>
      </c>
      <c r="BP62">
        <f t="shared" si="72"/>
        <v>1.7283689025750348E-2</v>
      </c>
      <c r="BQ62">
        <f t="shared" si="73"/>
        <v>2.2865413872328232E-2</v>
      </c>
      <c r="BR62">
        <f t="shared" si="74"/>
        <v>2.2915521506131499E-2</v>
      </c>
      <c r="BS62">
        <f t="shared" si="75"/>
        <v>2.2810337608705211E-2</v>
      </c>
      <c r="BT62">
        <f t="shared" si="76"/>
        <v>2.8498551211465183E-2</v>
      </c>
      <c r="BU62">
        <f t="shared" si="77"/>
        <v>2.548206698218216E-2</v>
      </c>
      <c r="BV62">
        <f t="shared" si="78"/>
        <v>2.0670007868883643E-2</v>
      </c>
      <c r="BW62">
        <f t="shared" si="79"/>
        <v>2.6780558934300914E-2</v>
      </c>
      <c r="BX62">
        <f t="shared" si="80"/>
        <v>2.8520455401876178E-2</v>
      </c>
      <c r="BY62">
        <f t="shared" si="81"/>
        <v>4.1357991418783158E-2</v>
      </c>
      <c r="BZ62">
        <f t="shared" si="82"/>
        <v>4.226181873344146E-2</v>
      </c>
      <c r="CA62">
        <f t="shared" si="83"/>
        <v>3.9084505096974809E-2</v>
      </c>
      <c r="CB62">
        <f t="shared" si="84"/>
        <v>4.6506241884055652E-2</v>
      </c>
      <c r="CC62">
        <f t="shared" si="85"/>
        <v>4.6970430983482817E-2</v>
      </c>
      <c r="CD62">
        <f t="shared" si="86"/>
        <v>3.7122748167486105E-2</v>
      </c>
      <c r="CE62">
        <f t="shared" si="87"/>
        <v>3.645362217357153E-2</v>
      </c>
      <c r="CF62">
        <f t="shared" si="88"/>
        <v>3.5405636420153638E-2</v>
      </c>
      <c r="CG62">
        <f t="shared" si="89"/>
        <v>2.5184909348486783E-2</v>
      </c>
      <c r="CH62">
        <f t="shared" si="90"/>
        <v>1.5396427124722223E-2</v>
      </c>
      <c r="CI62">
        <f t="shared" si="91"/>
        <v>-1.9818494125541262E-3</v>
      </c>
      <c r="CJ62">
        <f t="shared" si="92"/>
        <v>-4.2129562080027941E-3</v>
      </c>
      <c r="CK62">
        <f t="shared" si="93"/>
        <v>-4.5710201177804775E-3</v>
      </c>
      <c r="CL62">
        <f t="shared" si="94"/>
        <v>-6.4870551506306384E-3</v>
      </c>
      <c r="CM62">
        <f t="shared" si="95"/>
        <v>-2.1409309530399767E-2</v>
      </c>
      <c r="CN62">
        <f t="shared" si="96"/>
        <v>3.3466697765422992E-3</v>
      </c>
      <c r="CO62">
        <f t="shared" si="97"/>
        <v>-4.1363669292827868E-3</v>
      </c>
      <c r="CP62">
        <f t="shared" si="98"/>
        <v>-6.7247007143137697E-3</v>
      </c>
      <c r="CQ62">
        <f t="shared" si="99"/>
        <v>5.0859961826006379E-4</v>
      </c>
      <c r="CR62">
        <f t="shared" si="100"/>
        <v>2.3403291677237446E-2</v>
      </c>
      <c r="CS62">
        <f t="shared" si="101"/>
        <v>8.4427687458674683E-3</v>
      </c>
      <c r="CT62">
        <f t="shared" si="102"/>
        <v>1.6799994882547863E-2</v>
      </c>
      <c r="CU62">
        <f t="shared" si="103"/>
        <v>1.6277815497486615E-2</v>
      </c>
      <c r="CV62">
        <f t="shared" si="104"/>
        <v>7.2973974043090807E-3</v>
      </c>
      <c r="CW62">
        <f t="shared" si="105"/>
        <v>6.4476141571454095E-3</v>
      </c>
      <c r="CX62">
        <f t="shared" si="106"/>
        <v>8.3510375710861943E-3</v>
      </c>
      <c r="CY62">
        <f t="shared" si="107"/>
        <v>-8.5041262424400792E-3</v>
      </c>
      <c r="CZ62">
        <f t="shared" si="108"/>
        <v>-9.1502949088326339E-3</v>
      </c>
      <c r="DA62">
        <f t="shared" si="109"/>
        <v>-3.0388221774209968E-3</v>
      </c>
      <c r="DB62">
        <f t="shared" si="110"/>
        <v>-2.0070031870616845E-3</v>
      </c>
      <c r="DC62">
        <f t="shared" si="111"/>
        <v>-2.5676878794996584E-3</v>
      </c>
      <c r="DD62">
        <f t="shared" si="112"/>
        <v>2.2048066029805823E-2</v>
      </c>
      <c r="DE62">
        <f t="shared" si="113"/>
        <v>2.8738175490127204E-2</v>
      </c>
      <c r="DF62">
        <f t="shared" si="114"/>
        <v>2.8717850531608136E-2</v>
      </c>
      <c r="DG62">
        <f t="shared" si="115"/>
        <v>2.5001085337049034E-2</v>
      </c>
      <c r="DH62">
        <f t="shared" si="116"/>
        <v>3.2674728786550492E-2</v>
      </c>
      <c r="DI62">
        <f t="shared" si="117"/>
        <v>1.9466441068919593E-2</v>
      </c>
      <c r="DJ62">
        <f t="shared" si="118"/>
        <v>1.7456487483680762E-2</v>
      </c>
      <c r="DK62">
        <f t="shared" si="119"/>
        <v>2.4767073037006072E-2</v>
      </c>
      <c r="DL62">
        <f t="shared" si="120"/>
        <v>3.165249497823517E-2</v>
      </c>
      <c r="DM62">
        <f t="shared" si="121"/>
        <v>2.9271786712046222E-2</v>
      </c>
      <c r="DN62">
        <f t="shared" si="122"/>
        <v>3.6217996987091536E-2</v>
      </c>
      <c r="DO62">
        <f t="shared" si="123"/>
        <v>2.9872627313570276E-2</v>
      </c>
      <c r="DP62">
        <f t="shared" si="124"/>
        <v>1.0571883680281858E-2</v>
      </c>
    </row>
    <row r="63" spans="3:120" x14ac:dyDescent="0.3">
      <c r="C63" t="s">
        <v>16</v>
      </c>
      <c r="I63">
        <f t="shared" si="13"/>
        <v>3.570985494235792E-2</v>
      </c>
      <c r="J63">
        <f t="shared" si="14"/>
        <v>1.6779255397905146E-2</v>
      </c>
      <c r="K63">
        <f t="shared" si="15"/>
        <v>4.3203080516085457E-2</v>
      </c>
      <c r="L63">
        <f t="shared" si="16"/>
        <v>2.1470687019079192E-2</v>
      </c>
      <c r="M63">
        <f t="shared" si="17"/>
        <v>2.3818754907784088E-2</v>
      </c>
      <c r="N63">
        <f t="shared" si="18"/>
        <v>5.627747728670052E-3</v>
      </c>
      <c r="O63">
        <f t="shared" si="19"/>
        <v>1.9627242896650189E-3</v>
      </c>
      <c r="P63">
        <f t="shared" si="20"/>
        <v>-9.0101857783292157E-3</v>
      </c>
      <c r="Q63">
        <f t="shared" si="21"/>
        <v>-1.9023915308886252E-2</v>
      </c>
      <c r="R63">
        <f t="shared" si="22"/>
        <v>-2.2306777946196021E-2</v>
      </c>
      <c r="S63">
        <f t="shared" si="23"/>
        <v>-2.488270354629929E-2</v>
      </c>
      <c r="T63">
        <f t="shared" si="24"/>
        <v>-1.8838443832983388E-3</v>
      </c>
      <c r="U63">
        <f t="shared" si="25"/>
        <v>8.1801525175443143E-3</v>
      </c>
      <c r="V63">
        <f t="shared" si="26"/>
        <v>2.8334850003959567E-2</v>
      </c>
      <c r="W63">
        <f t="shared" si="27"/>
        <v>3.5695751461043382E-2</v>
      </c>
      <c r="X63">
        <f t="shared" si="28"/>
        <v>5.0997557293255016E-2</v>
      </c>
      <c r="Y63">
        <f t="shared" si="29"/>
        <v>3.5462859800044558E-2</v>
      </c>
      <c r="Z63">
        <f t="shared" si="30"/>
        <v>2.8494105061811402E-2</v>
      </c>
      <c r="AA63">
        <f t="shared" si="31"/>
        <v>2.442806820506771E-2</v>
      </c>
      <c r="AB63">
        <f t="shared" si="32"/>
        <v>1.0101088947706848E-2</v>
      </c>
      <c r="AC63">
        <f t="shared" si="33"/>
        <v>6.7298487761547673E-3</v>
      </c>
      <c r="AD63">
        <f t="shared" si="34"/>
        <v>1.6049183680752321E-2</v>
      </c>
      <c r="AE63">
        <f t="shared" si="35"/>
        <v>2.2171730163528026E-3</v>
      </c>
      <c r="AF63">
        <f t="shared" si="36"/>
        <v>-3.3778003265400257E-3</v>
      </c>
      <c r="AG63">
        <f t="shared" si="37"/>
        <v>-8.0812215270981373E-3</v>
      </c>
      <c r="AH63">
        <f t="shared" si="38"/>
        <v>-3.3445529110909436E-2</v>
      </c>
      <c r="AI63">
        <f t="shared" si="39"/>
        <v>-3.8905235833697024E-2</v>
      </c>
      <c r="AJ63">
        <f t="shared" si="40"/>
        <v>-6.2970578755297699E-2</v>
      </c>
      <c r="AK63">
        <f t="shared" si="41"/>
        <v>-4.270546180211774E-2</v>
      </c>
      <c r="AL63">
        <f t="shared" si="42"/>
        <v>-2.1642716928046646E-2</v>
      </c>
      <c r="AM63">
        <f t="shared" si="43"/>
        <v>5.8555229210748294E-3</v>
      </c>
      <c r="AN63">
        <f t="shared" si="44"/>
        <v>1.4837460940517211E-2</v>
      </c>
      <c r="AO63">
        <f t="shared" si="45"/>
        <v>5.4424817786693322E-2</v>
      </c>
      <c r="AP63">
        <f t="shared" si="46"/>
        <v>3.5909338243729924E-2</v>
      </c>
      <c r="AQ63">
        <f t="shared" si="47"/>
        <v>3.3286037891464025E-2</v>
      </c>
      <c r="AR63">
        <f t="shared" si="48"/>
        <v>2.1451582191628481E-2</v>
      </c>
      <c r="AS63">
        <f t="shared" si="49"/>
        <v>2.2844903458823396E-2</v>
      </c>
      <c r="AT63">
        <f t="shared" si="50"/>
        <v>2.5331002508591105E-2</v>
      </c>
      <c r="AU63">
        <f t="shared" si="51"/>
        <v>2.7501037550028151E-2</v>
      </c>
      <c r="AV63">
        <f t="shared" si="52"/>
        <v>3.0839475867851362E-2</v>
      </c>
      <c r="AW63">
        <f t="shared" si="53"/>
        <v>3.2342960099683536E-2</v>
      </c>
      <c r="AX63">
        <f t="shared" si="54"/>
        <v>2.6337954295574662E-2</v>
      </c>
      <c r="AY63">
        <f t="shared" si="55"/>
        <v>2.2106988124175685E-2</v>
      </c>
      <c r="AZ63">
        <f t="shared" si="56"/>
        <v>2.2912399507744395E-2</v>
      </c>
      <c r="BA63">
        <f t="shared" si="57"/>
        <v>1.7738221725515403E-2</v>
      </c>
      <c r="BB63">
        <f t="shared" si="58"/>
        <v>3.0774309028592128E-2</v>
      </c>
      <c r="BC63">
        <f t="shared" si="59"/>
        <v>3.2345120829145556E-2</v>
      </c>
      <c r="BD63">
        <f t="shared" si="60"/>
        <v>3.277322525310282E-2</v>
      </c>
      <c r="BE63">
        <f t="shared" si="61"/>
        <v>2.4368464857015583E-2</v>
      </c>
      <c r="BF63">
        <f t="shared" si="62"/>
        <v>3.2406326260022669E-2</v>
      </c>
      <c r="BG63">
        <f t="shared" si="63"/>
        <v>2.9120459763102603E-2</v>
      </c>
      <c r="BH63">
        <f t="shared" si="64"/>
        <v>2.7436706179967275E-2</v>
      </c>
      <c r="BI63">
        <f t="shared" si="65"/>
        <v>3.4391517906523818E-2</v>
      </c>
      <c r="BJ63">
        <f t="shared" si="66"/>
        <v>4.4544756995594167E-2</v>
      </c>
      <c r="BK63">
        <f t="shared" si="67"/>
        <v>3.0967152132489417E-2</v>
      </c>
      <c r="BL63">
        <f t="shared" si="68"/>
        <v>3.0273774445414504E-2</v>
      </c>
      <c r="BM63">
        <f t="shared" si="69"/>
        <v>2.6407011672717216E-2</v>
      </c>
      <c r="BN63">
        <f t="shared" si="70"/>
        <v>2.0682485177601607E-2</v>
      </c>
      <c r="BO63">
        <f t="shared" si="71"/>
        <v>2.5705458010160599E-2</v>
      </c>
      <c r="BP63">
        <f t="shared" si="72"/>
        <v>4.2268933892287919E-2</v>
      </c>
      <c r="BQ63">
        <f t="shared" si="73"/>
        <v>3.8914860395581029E-2</v>
      </c>
      <c r="BR63">
        <f t="shared" si="74"/>
        <v>4.2662402289687762E-2</v>
      </c>
      <c r="BS63">
        <f t="shared" si="75"/>
        <v>4.5617315873182206E-2</v>
      </c>
      <c r="BT63">
        <f t="shared" si="76"/>
        <v>4.5689234498317077E-2</v>
      </c>
      <c r="BU63">
        <f t="shared" si="77"/>
        <v>3.5382872536210995E-2</v>
      </c>
      <c r="BV63">
        <f t="shared" si="78"/>
        <v>3.6112714432611527E-2</v>
      </c>
      <c r="BW63">
        <f t="shared" si="79"/>
        <v>2.996122830926673E-2</v>
      </c>
      <c r="BX63">
        <f t="shared" si="80"/>
        <v>3.365510206055973E-2</v>
      </c>
      <c r="BY63">
        <f t="shared" si="81"/>
        <v>3.3314363600110045E-2</v>
      </c>
      <c r="BZ63">
        <f t="shared" si="82"/>
        <v>3.2545585432945855E-2</v>
      </c>
      <c r="CA63">
        <f t="shared" si="83"/>
        <v>3.0641525902748868E-2</v>
      </c>
      <c r="CB63">
        <f t="shared" si="84"/>
        <v>3.2475837409791451E-2</v>
      </c>
      <c r="CC63">
        <f t="shared" si="85"/>
        <v>2.3929245323974512E-2</v>
      </c>
      <c r="CD63">
        <f t="shared" si="86"/>
        <v>2.6894118653626009E-2</v>
      </c>
      <c r="CE63">
        <f t="shared" si="87"/>
        <v>3.5280205109760841E-2</v>
      </c>
      <c r="CF63">
        <f t="shared" si="88"/>
        <v>4.2931625743581135E-2</v>
      </c>
      <c r="CG63">
        <f t="shared" si="89"/>
        <v>5.1863278287925495E-2</v>
      </c>
      <c r="CH63">
        <f t="shared" si="90"/>
        <v>4.4985790916301838E-2</v>
      </c>
      <c r="CI63">
        <f t="shared" si="91"/>
        <v>2.1075968575463476E-2</v>
      </c>
      <c r="CJ63">
        <f t="shared" si="92"/>
        <v>9.8946422201379395E-3</v>
      </c>
      <c r="CK63">
        <f t="shared" si="93"/>
        <v>-2.9137895567576066E-3</v>
      </c>
      <c r="CL63">
        <f t="shared" si="94"/>
        <v>-2.5337847953298364E-2</v>
      </c>
      <c r="CM63">
        <f t="shared" si="95"/>
        <v>-2.0193748223416817E-2</v>
      </c>
      <c r="CN63">
        <f t="shared" si="96"/>
        <v>-9.8398028958747823E-3</v>
      </c>
      <c r="CO63">
        <f t="shared" si="97"/>
        <v>-8.0620746017654454E-3</v>
      </c>
      <c r="CP63">
        <f t="shared" si="98"/>
        <v>-1.7757971928475057E-3</v>
      </c>
      <c r="CQ63">
        <f t="shared" si="99"/>
        <v>1.3366287902482555E-2</v>
      </c>
      <c r="CR63">
        <f t="shared" si="100"/>
        <v>1.7285807693623666E-2</v>
      </c>
      <c r="CS63">
        <f t="shared" si="101"/>
        <v>1.8885887452972483E-2</v>
      </c>
      <c r="CT63">
        <f t="shared" si="102"/>
        <v>1.9819867718772245E-2</v>
      </c>
      <c r="CU63">
        <f t="shared" si="103"/>
        <v>-3.3000879679889296E-3</v>
      </c>
      <c r="CV63">
        <f t="shared" si="104"/>
        <v>-8.8195529624393034E-4</v>
      </c>
      <c r="CW63">
        <f t="shared" si="105"/>
        <v>6.129617741038729E-3</v>
      </c>
      <c r="CX63">
        <f t="shared" si="106"/>
        <v>1.2782977064132695E-2</v>
      </c>
      <c r="CY63">
        <f t="shared" si="107"/>
        <v>1.2463820367152679E-2</v>
      </c>
      <c r="CZ63">
        <f t="shared" si="108"/>
        <v>3.9218152265776851E-2</v>
      </c>
      <c r="DA63">
        <f t="shared" si="109"/>
        <v>2.9778347696680994E-2</v>
      </c>
      <c r="DB63">
        <f t="shared" si="110"/>
        <v>1.9031219432872604E-2</v>
      </c>
      <c r="DC63">
        <f t="shared" si="111"/>
        <v>1.2835560836870031E-2</v>
      </c>
      <c r="DD63">
        <f t="shared" si="112"/>
        <v>1.3845238563425965E-2</v>
      </c>
      <c r="DE63">
        <f t="shared" si="113"/>
        <v>7.5678948771980004E-3</v>
      </c>
      <c r="DF63">
        <f t="shared" si="114"/>
        <v>1.7370538472556873E-2</v>
      </c>
      <c r="DG63">
        <f t="shared" si="115"/>
        <v>2.158362923037167E-2</v>
      </c>
      <c r="DH63">
        <f t="shared" si="116"/>
        <v>2.0922859220594957E-2</v>
      </c>
      <c r="DI63">
        <f t="shared" si="117"/>
        <v>2.5118512626612242E-3</v>
      </c>
      <c r="DJ63">
        <f t="shared" si="118"/>
        <v>6.389794172012131E-3</v>
      </c>
      <c r="DK63">
        <f t="shared" si="119"/>
        <v>4.1989317965498429E-3</v>
      </c>
      <c r="DL63">
        <f t="shared" si="120"/>
        <v>5.9446297006999771E-3</v>
      </c>
      <c r="DM63">
        <f t="shared" si="121"/>
        <v>6.4550998655370506E-3</v>
      </c>
      <c r="DN63">
        <f t="shared" si="122"/>
        <v>2.1189863996304226E-2</v>
      </c>
      <c r="DO63">
        <f t="shared" si="123"/>
        <v>1.6518634809877496E-2</v>
      </c>
      <c r="DP63">
        <f t="shared" si="124"/>
        <v>1.1782751482560982E-2</v>
      </c>
    </row>
    <row r="64" spans="3:120" x14ac:dyDescent="0.3">
      <c r="C64" t="s">
        <v>40</v>
      </c>
      <c r="I64">
        <f t="shared" si="13"/>
        <v>1.1323778799901518E-2</v>
      </c>
      <c r="J64">
        <f t="shared" si="14"/>
        <v>1.0865291305544389E-2</v>
      </c>
      <c r="K64">
        <f t="shared" si="15"/>
        <v>1.1086782773400828E-2</v>
      </c>
      <c r="L64">
        <f t="shared" si="16"/>
        <v>5.4616550707063281E-3</v>
      </c>
      <c r="M64">
        <f t="shared" si="17"/>
        <v>1.706585816132904E-2</v>
      </c>
      <c r="N64">
        <f t="shared" si="18"/>
        <v>1.3542641917624465E-2</v>
      </c>
      <c r="O64">
        <f t="shared" si="19"/>
        <v>1.6271557891580281E-2</v>
      </c>
      <c r="P64">
        <f t="shared" si="20"/>
        <v>1.3788000399055811E-2</v>
      </c>
      <c r="Q64">
        <f t="shared" si="21"/>
        <v>2.0024466098678674E-2</v>
      </c>
      <c r="R64">
        <f t="shared" si="22"/>
        <v>9.2378917125888191E-4</v>
      </c>
      <c r="S64">
        <f t="shared" si="23"/>
        <v>7.4960972969396519E-3</v>
      </c>
      <c r="T64">
        <f t="shared" si="24"/>
        <v>-7.746675344767695E-3</v>
      </c>
      <c r="U64">
        <f t="shared" si="25"/>
        <v>7.8384487615293704E-3</v>
      </c>
      <c r="V64">
        <f t="shared" si="26"/>
        <v>-8.8823239999360484E-4</v>
      </c>
      <c r="W64">
        <f t="shared" si="27"/>
        <v>2.751110858484971E-2</v>
      </c>
      <c r="X64">
        <f t="shared" si="28"/>
        <v>3.7661919727715445E-2</v>
      </c>
      <c r="Y64">
        <f t="shared" si="29"/>
        <v>3.6166026441456903E-2</v>
      </c>
      <c r="Z64">
        <f t="shared" si="30"/>
        <v>3.6226922606885203E-2</v>
      </c>
      <c r="AA64">
        <f t="shared" si="31"/>
        <v>5.1626508632855027E-2</v>
      </c>
      <c r="AB64">
        <f t="shared" si="32"/>
        <v>2.689026348456558E-2</v>
      </c>
      <c r="AC64">
        <f t="shared" si="33"/>
        <v>8.9984781587963518E-3</v>
      </c>
      <c r="AD64">
        <f t="shared" si="34"/>
        <v>9.1173488903788062E-3</v>
      </c>
      <c r="AE64">
        <f t="shared" si="35"/>
        <v>9.8484998715026254E-3</v>
      </c>
      <c r="AF64">
        <f t="shared" si="36"/>
        <v>2.0463728914360678E-2</v>
      </c>
      <c r="AG64">
        <f t="shared" si="37"/>
        <v>2.1083805539339018E-2</v>
      </c>
      <c r="AH64">
        <f t="shared" si="38"/>
        <v>7.9264452769331577E-3</v>
      </c>
      <c r="AI64">
        <f t="shared" si="39"/>
        <v>-8.3358262975554711E-4</v>
      </c>
      <c r="AJ64">
        <f t="shared" si="40"/>
        <v>-7.957232823095595E-3</v>
      </c>
      <c r="AK64">
        <f t="shared" si="41"/>
        <v>-1.4702246069237113E-2</v>
      </c>
      <c r="AL64">
        <f t="shared" si="42"/>
        <v>8.4077895762657562E-4</v>
      </c>
      <c r="AM64">
        <f t="shared" si="43"/>
        <v>1.8541879620853585E-2</v>
      </c>
      <c r="AN64">
        <f t="shared" si="44"/>
        <v>4.1453276706975475E-2</v>
      </c>
      <c r="AO64">
        <f t="shared" si="45"/>
        <v>4.0924021103282193E-2</v>
      </c>
      <c r="AP64">
        <f t="shared" si="46"/>
        <v>3.4112001968265027E-2</v>
      </c>
      <c r="AQ64">
        <f t="shared" si="47"/>
        <v>2.0041660812166916E-2</v>
      </c>
      <c r="AR64">
        <f t="shared" si="48"/>
        <v>1.6584634107778128E-2</v>
      </c>
      <c r="AS64">
        <f t="shared" si="49"/>
        <v>1.1313100363222084E-2</v>
      </c>
      <c r="AT64">
        <f t="shared" si="50"/>
        <v>-3.286685854011573E-3</v>
      </c>
      <c r="AU64">
        <f t="shared" si="51"/>
        <v>1.3961262414485986E-2</v>
      </c>
      <c r="AV64">
        <f t="shared" si="52"/>
        <v>1.8647599618473797E-2</v>
      </c>
      <c r="AW64">
        <f t="shared" si="53"/>
        <v>2.126376581992755E-2</v>
      </c>
      <c r="AX64">
        <f t="shared" si="54"/>
        <v>2.7689193812599554E-2</v>
      </c>
      <c r="AY64">
        <f t="shared" si="55"/>
        <v>4.2196830918084773E-2</v>
      </c>
      <c r="AZ64">
        <f t="shared" si="56"/>
        <v>3.4572732318427057E-2</v>
      </c>
      <c r="BA64">
        <f t="shared" si="57"/>
        <v>4.2088883141170541E-2</v>
      </c>
      <c r="BB64">
        <f t="shared" si="58"/>
        <v>4.4490731644054371E-2</v>
      </c>
      <c r="BC64">
        <f t="shared" si="59"/>
        <v>3.2894465527062343E-2</v>
      </c>
      <c r="BD64">
        <f t="shared" si="60"/>
        <v>3.9026103017307176E-2</v>
      </c>
      <c r="BE64">
        <f t="shared" si="61"/>
        <v>2.8575964948531762E-2</v>
      </c>
      <c r="BF64">
        <f t="shared" si="62"/>
        <v>2.7684275583743024E-2</v>
      </c>
      <c r="BG64">
        <f t="shared" si="63"/>
        <v>3.5738357748675217E-2</v>
      </c>
      <c r="BH64">
        <f t="shared" si="64"/>
        <v>3.173725452896594E-2</v>
      </c>
      <c r="BI64">
        <f t="shared" si="65"/>
        <v>3.225362951922435E-2</v>
      </c>
      <c r="BJ64">
        <f t="shared" si="66"/>
        <v>4.3450277239040248E-2</v>
      </c>
      <c r="BK64">
        <f t="shared" si="67"/>
        <v>4.6956573594245654E-2</v>
      </c>
      <c r="BL64">
        <f t="shared" si="68"/>
        <v>4.7960117243713539E-2</v>
      </c>
      <c r="BM64">
        <f t="shared" si="69"/>
        <v>5.8745921416325328E-2</v>
      </c>
      <c r="BN64">
        <f t="shared" si="70"/>
        <v>5.6775088866043787E-2</v>
      </c>
      <c r="BO64">
        <f t="shared" si="71"/>
        <v>3.7514989667293365E-2</v>
      </c>
      <c r="BP64">
        <f t="shared" si="72"/>
        <v>2.5539671514862406E-2</v>
      </c>
      <c r="BQ64">
        <f t="shared" si="73"/>
        <v>1.2413224245034016E-2</v>
      </c>
      <c r="BR64">
        <f t="shared" si="74"/>
        <v>8.8866075815285939E-3</v>
      </c>
      <c r="BS64">
        <f t="shared" si="75"/>
        <v>4.4844005583929199E-3</v>
      </c>
      <c r="BT64">
        <f t="shared" si="76"/>
        <v>2.2269787796312456E-2</v>
      </c>
      <c r="BU64">
        <f t="shared" si="77"/>
        <v>3.4095146469193691E-2</v>
      </c>
      <c r="BV64">
        <f t="shared" si="78"/>
        <v>4.9602623089268508E-2</v>
      </c>
      <c r="BW64">
        <f t="shared" si="79"/>
        <v>5.8666070895437981E-2</v>
      </c>
      <c r="BX64">
        <f t="shared" si="80"/>
        <v>7.3491747470692204E-2</v>
      </c>
      <c r="BY64">
        <f t="shared" si="81"/>
        <v>8.142303375464266E-2</v>
      </c>
      <c r="BZ64">
        <f t="shared" si="82"/>
        <v>7.9404034852277761E-2</v>
      </c>
      <c r="CA64">
        <f t="shared" si="83"/>
        <v>7.0105572562214391E-2</v>
      </c>
      <c r="CB64">
        <f t="shared" si="84"/>
        <v>6.854137507126587E-2</v>
      </c>
      <c r="CC64">
        <f t="shared" si="85"/>
        <v>5.5959570953045559E-2</v>
      </c>
      <c r="CD64">
        <f t="shared" si="86"/>
        <v>3.9755617751095332E-2</v>
      </c>
      <c r="CE64">
        <f t="shared" si="87"/>
        <v>3.7392424397716437E-2</v>
      </c>
      <c r="CF64">
        <f t="shared" si="88"/>
        <v>4.5181546239948037E-2</v>
      </c>
      <c r="CG64">
        <f t="shared" si="89"/>
        <v>1.7027556100322271E-2</v>
      </c>
      <c r="CH64">
        <f t="shared" si="90"/>
        <v>9.1170831524031819E-3</v>
      </c>
      <c r="CI64">
        <f t="shared" si="91"/>
        <v>-6.0581910022587948E-3</v>
      </c>
      <c r="CJ64">
        <f t="shared" si="92"/>
        <v>-7.8553183569816561E-3</v>
      </c>
      <c r="CK64">
        <f t="shared" si="93"/>
        <v>-9.6223999727978789E-3</v>
      </c>
      <c r="CL64">
        <f t="shared" si="94"/>
        <v>1.4353248715238109E-2</v>
      </c>
      <c r="CM64">
        <f t="shared" si="95"/>
        <v>2.0409699020403592E-2</v>
      </c>
      <c r="CN64">
        <f t="shared" si="96"/>
        <v>2.6647332848277118E-2</v>
      </c>
      <c r="CO64">
        <f t="shared" si="97"/>
        <v>2.2752446602475728E-2</v>
      </c>
      <c r="CP64">
        <f t="shared" si="98"/>
        <v>-4.7183743500518461E-4</v>
      </c>
      <c r="CQ64">
        <f t="shared" si="99"/>
        <v>-1.2201833547307573E-2</v>
      </c>
      <c r="CR64">
        <f t="shared" si="100"/>
        <v>-1.9455624640715641E-2</v>
      </c>
      <c r="CS64">
        <f t="shared" si="101"/>
        <v>-8.9184918036959715E-3</v>
      </c>
      <c r="CT64">
        <f t="shared" si="102"/>
        <v>-3.2117205909045765E-3</v>
      </c>
      <c r="CU64">
        <f t="shared" si="103"/>
        <v>1.4132907429969777E-2</v>
      </c>
      <c r="CV64">
        <f t="shared" si="104"/>
        <v>1.6808633866904898E-2</v>
      </c>
      <c r="CW64">
        <f t="shared" si="105"/>
        <v>2.4875322801704413E-2</v>
      </c>
      <c r="CX64">
        <f t="shared" si="106"/>
        <v>1.6194030435634943E-2</v>
      </c>
      <c r="CY64">
        <f t="shared" si="107"/>
        <v>5.9894152735903818E-3</v>
      </c>
      <c r="CZ64">
        <f t="shared" si="108"/>
        <v>6.4603234823934486E-3</v>
      </c>
      <c r="DA64">
        <f t="shared" si="109"/>
        <v>5.0544530917896683E-3</v>
      </c>
      <c r="DB64">
        <f t="shared" si="110"/>
        <v>4.6661713525391942E-3</v>
      </c>
      <c r="DC64">
        <f t="shared" si="111"/>
        <v>6.6005545616523165E-3</v>
      </c>
      <c r="DD64">
        <f t="shared" si="112"/>
        <v>1.7297205786893956E-2</v>
      </c>
      <c r="DE64">
        <f t="shared" si="113"/>
        <v>1.5555902601234451E-2</v>
      </c>
      <c r="DF64">
        <f t="shared" si="114"/>
        <v>2.1134260434438799E-2</v>
      </c>
      <c r="DG64">
        <f t="shared" si="115"/>
        <v>2.7447391477038962E-2</v>
      </c>
      <c r="DH64">
        <f t="shared" si="116"/>
        <v>3.5681073954823714E-2</v>
      </c>
      <c r="DI64">
        <f t="shared" si="117"/>
        <v>2.4757466371841019E-2</v>
      </c>
      <c r="DJ64">
        <f t="shared" si="118"/>
        <v>3.3473993315299919E-2</v>
      </c>
      <c r="DK64">
        <f t="shared" si="119"/>
        <v>3.3958331975217602E-2</v>
      </c>
      <c r="DL64">
        <f t="shared" si="120"/>
        <v>2.6399540225856201E-2</v>
      </c>
      <c r="DM64">
        <f t="shared" si="121"/>
        <v>2.2754610849016997E-2</v>
      </c>
      <c r="DN64">
        <f t="shared" si="122"/>
        <v>2.4334760739186122E-2</v>
      </c>
      <c r="DO64">
        <f t="shared" si="123"/>
        <v>1.8996332107753845E-2</v>
      </c>
      <c r="DP64">
        <f t="shared" si="124"/>
        <v>-1.3355015932247482E-2</v>
      </c>
    </row>
    <row r="65" spans="3:120" x14ac:dyDescent="0.3">
      <c r="C65" t="s">
        <v>41</v>
      </c>
      <c r="I65">
        <f t="shared" si="13"/>
        <v>6.3780915093776258E-3</v>
      </c>
      <c r="J65">
        <f t="shared" si="14"/>
        <v>6.4123864919325866E-3</v>
      </c>
      <c r="K65">
        <f t="shared" si="15"/>
        <v>1.4014487089600536E-2</v>
      </c>
      <c r="L65">
        <f t="shared" si="16"/>
        <v>2.0603718842549058E-2</v>
      </c>
      <c r="M65">
        <f t="shared" si="17"/>
        <v>2.4635242039981086E-2</v>
      </c>
      <c r="N65">
        <f t="shared" si="18"/>
        <v>2.5320446208414539E-2</v>
      </c>
      <c r="O65">
        <f t="shared" si="19"/>
        <v>2.2040628026722686E-2</v>
      </c>
      <c r="P65">
        <f t="shared" si="20"/>
        <v>2.6131435076447929E-2</v>
      </c>
      <c r="Q65">
        <f t="shared" si="21"/>
        <v>2.8268159250347404E-2</v>
      </c>
      <c r="R65">
        <f t="shared" si="22"/>
        <v>1.3745019604340315E-2</v>
      </c>
      <c r="S65">
        <f t="shared" si="23"/>
        <v>9.6104857965785932E-3</v>
      </c>
      <c r="T65">
        <f t="shared" si="24"/>
        <v>1.0687546513195834E-2</v>
      </c>
      <c r="U65">
        <f t="shared" si="25"/>
        <v>1.8231237297236191E-2</v>
      </c>
      <c r="V65">
        <f t="shared" si="26"/>
        <v>1.0797372897222246E-2</v>
      </c>
      <c r="W65">
        <f t="shared" si="27"/>
        <v>2.0062596611946225E-2</v>
      </c>
      <c r="X65">
        <f t="shared" si="28"/>
        <v>1.4437160127888048E-2</v>
      </c>
      <c r="Y65">
        <f t="shared" si="29"/>
        <v>1.0277514908201724E-3</v>
      </c>
      <c r="Z65">
        <f t="shared" si="30"/>
        <v>4.4988735872944826E-3</v>
      </c>
      <c r="AA65">
        <f t="shared" si="31"/>
        <v>4.2930338957653195E-3</v>
      </c>
      <c r="AB65">
        <f t="shared" si="32"/>
        <v>1.2033704293290448E-2</v>
      </c>
      <c r="AC65">
        <f t="shared" si="33"/>
        <v>2.0757977220322132E-2</v>
      </c>
      <c r="AD65">
        <f t="shared" si="34"/>
        <v>3.0815490924622147E-2</v>
      </c>
      <c r="AE65">
        <f t="shared" si="35"/>
        <v>2.6800908287729897E-2</v>
      </c>
      <c r="AF65">
        <f t="shared" si="36"/>
        <v>3.1946142760471294E-2</v>
      </c>
      <c r="AG65">
        <f t="shared" si="37"/>
        <v>3.1038577881140485E-2</v>
      </c>
      <c r="AH65">
        <f t="shared" si="38"/>
        <v>1.2426356221401313E-2</v>
      </c>
      <c r="AI65">
        <f t="shared" si="39"/>
        <v>-1.1111459576371807E-2</v>
      </c>
      <c r="AJ65">
        <f t="shared" si="40"/>
        <v>-3.9500486106982001E-2</v>
      </c>
      <c r="AK65">
        <f t="shared" si="41"/>
        <v>-3.739972149875008E-2</v>
      </c>
      <c r="AL65">
        <f t="shared" si="42"/>
        <v>-2.8950970998874403E-2</v>
      </c>
      <c r="AM65">
        <f t="shared" si="43"/>
        <v>-9.7040309850335398E-3</v>
      </c>
      <c r="AN65">
        <f t="shared" si="44"/>
        <v>1.7765778272599952E-2</v>
      </c>
      <c r="AO65">
        <f t="shared" si="45"/>
        <v>4.7373281804759235E-2</v>
      </c>
      <c r="AP65">
        <f t="shared" si="46"/>
        <v>4.3656418605592863E-2</v>
      </c>
      <c r="AQ65">
        <f t="shared" si="47"/>
        <v>3.4041874476701039E-2</v>
      </c>
      <c r="AR65">
        <f t="shared" si="48"/>
        <v>4.0949190963286065E-2</v>
      </c>
      <c r="AS65">
        <f t="shared" si="49"/>
        <v>4.7179312797183924E-2</v>
      </c>
      <c r="AT65">
        <f t="shared" si="50"/>
        <v>3.6623420356840519E-2</v>
      </c>
      <c r="AU65">
        <f t="shared" si="51"/>
        <v>3.678893405625612E-2</v>
      </c>
      <c r="AV65">
        <f t="shared" si="52"/>
        <v>2.9804772388759025E-2</v>
      </c>
      <c r="AW65">
        <f t="shared" si="53"/>
        <v>2.1285209171972852E-2</v>
      </c>
      <c r="AX65">
        <f t="shared" si="54"/>
        <v>4.7763464006775891E-3</v>
      </c>
      <c r="AY65">
        <f t="shared" si="55"/>
        <v>-4.4222907214862776E-3</v>
      </c>
      <c r="AZ65">
        <f t="shared" si="56"/>
        <v>4.4268046183237432E-3</v>
      </c>
      <c r="BA65">
        <f t="shared" si="57"/>
        <v>1.3018401933362966E-2</v>
      </c>
      <c r="BB65">
        <f t="shared" si="58"/>
        <v>3.0438127124924109E-3</v>
      </c>
      <c r="BC65">
        <f t="shared" si="59"/>
        <v>2.0835975595282007E-2</v>
      </c>
      <c r="BD65">
        <f t="shared" si="60"/>
        <v>2.9197473837619371E-2</v>
      </c>
      <c r="BE65">
        <f t="shared" si="61"/>
        <v>-8.0269672840859833E-3</v>
      </c>
      <c r="BF65">
        <f t="shared" si="62"/>
        <v>-1.4467206425009848E-2</v>
      </c>
      <c r="BG65">
        <f t="shared" si="63"/>
        <v>-3.8120594957877785E-3</v>
      </c>
      <c r="BH65">
        <f t="shared" si="64"/>
        <v>-3.3067450787882716E-2</v>
      </c>
      <c r="BI65">
        <f t="shared" si="65"/>
        <v>-4.5935664508084881E-2</v>
      </c>
      <c r="BJ65">
        <f t="shared" si="66"/>
        <v>-2.1601203969250093E-2</v>
      </c>
      <c r="BK65">
        <f t="shared" si="67"/>
        <v>-2.6536395073606833E-2</v>
      </c>
      <c r="BL65">
        <f t="shared" si="68"/>
        <v>-2.863990621951551E-2</v>
      </c>
      <c r="BM65">
        <f t="shared" si="69"/>
        <v>-1.2508567344293731E-2</v>
      </c>
      <c r="BN65">
        <f t="shared" si="70"/>
        <v>4.9475058315710642E-3</v>
      </c>
      <c r="BO65">
        <f t="shared" si="71"/>
        <v>1.2548662496068097E-2</v>
      </c>
      <c r="BP65">
        <f t="shared" si="72"/>
        <v>2.2396013487141885E-2</v>
      </c>
      <c r="BQ65">
        <f t="shared" si="73"/>
        <v>2.3375589305121024E-2</v>
      </c>
      <c r="BR65">
        <f t="shared" si="74"/>
        <v>3.3085283943389145E-2</v>
      </c>
      <c r="BS65">
        <f t="shared" si="75"/>
        <v>3.4078597185736116E-2</v>
      </c>
      <c r="BT65">
        <f t="shared" si="76"/>
        <v>3.785316597438939E-2</v>
      </c>
      <c r="BU65">
        <f t="shared" si="77"/>
        <v>3.6924869286483822E-2</v>
      </c>
      <c r="BV65">
        <f t="shared" si="78"/>
        <v>3.7373229614897238E-2</v>
      </c>
      <c r="BW65">
        <f t="shared" si="79"/>
        <v>3.0659406987320281E-2</v>
      </c>
      <c r="BX65">
        <f t="shared" si="80"/>
        <v>2.8320955118760694E-2</v>
      </c>
      <c r="BY65">
        <f t="shared" si="81"/>
        <v>2.5120079401114381E-2</v>
      </c>
      <c r="BZ65">
        <f t="shared" si="82"/>
        <v>2.6397484864010678E-2</v>
      </c>
      <c r="CA65">
        <f t="shared" si="83"/>
        <v>2.8987672083579951E-2</v>
      </c>
      <c r="CB65">
        <f t="shared" si="84"/>
        <v>3.661707572719166E-2</v>
      </c>
      <c r="CC65">
        <f t="shared" si="85"/>
        <v>3.4906444877516665E-2</v>
      </c>
      <c r="CD65">
        <f t="shared" si="86"/>
        <v>2.8226338604158484E-2</v>
      </c>
      <c r="CE65">
        <f t="shared" si="87"/>
        <v>1.8399457569131882E-2</v>
      </c>
      <c r="CF65">
        <f t="shared" si="88"/>
        <v>4.3937265949736569E-3</v>
      </c>
      <c r="CG65">
        <f t="shared" si="89"/>
        <v>-7.6914948579645424E-3</v>
      </c>
      <c r="CH65">
        <f t="shared" si="90"/>
        <v>-2.3407557316900807E-2</v>
      </c>
      <c r="CI65">
        <f t="shared" si="91"/>
        <v>-3.7571179383594354E-2</v>
      </c>
      <c r="CJ65">
        <f t="shared" si="92"/>
        <v>-3.4252373008139617E-2</v>
      </c>
      <c r="CK65">
        <f t="shared" si="93"/>
        <v>-3.2999354627329683E-2</v>
      </c>
      <c r="CL65">
        <f t="shared" si="94"/>
        <v>-4.1101077969021203E-2</v>
      </c>
      <c r="CM65">
        <f t="shared" si="95"/>
        <v>-2.7310261717125427E-2</v>
      </c>
      <c r="CN65">
        <f t="shared" si="96"/>
        <v>-1.1419246890478973E-2</v>
      </c>
      <c r="CO65">
        <f t="shared" si="97"/>
        <v>-8.7573472555575911E-3</v>
      </c>
      <c r="CP65">
        <f t="shared" si="98"/>
        <v>1.5209198770438804E-3</v>
      </c>
      <c r="CQ65">
        <f t="shared" si="99"/>
        <v>1.7077180905540602E-2</v>
      </c>
      <c r="CR65">
        <f t="shared" si="100"/>
        <v>1.4226998297504068E-2</v>
      </c>
      <c r="CS65">
        <f t="shared" si="101"/>
        <v>1.4513578969093999E-2</v>
      </c>
      <c r="CT65">
        <f t="shared" si="102"/>
        <v>1.786046574723734E-2</v>
      </c>
      <c r="CU65">
        <f t="shared" si="103"/>
        <v>1.7203764215375728E-2</v>
      </c>
      <c r="CV65">
        <f t="shared" si="104"/>
        <v>1.5927553479338386E-2</v>
      </c>
      <c r="CW65">
        <f t="shared" si="105"/>
        <v>2.2824740647356023E-2</v>
      </c>
      <c r="CX65">
        <f t="shared" si="106"/>
        <v>2.4692531535251305E-2</v>
      </c>
      <c r="CY65">
        <f t="shared" si="107"/>
        <v>1.6723099942625198E-2</v>
      </c>
      <c r="CZ65">
        <f t="shared" si="108"/>
        <v>1.2743162877221437E-2</v>
      </c>
      <c r="DA65">
        <f t="shared" si="109"/>
        <v>7.6290536519383776E-3</v>
      </c>
      <c r="DB65">
        <f t="shared" si="110"/>
        <v>3.0047513520923275E-3</v>
      </c>
      <c r="DC65">
        <f t="shared" si="111"/>
        <v>-1.3847274332697169E-3</v>
      </c>
      <c r="DD65">
        <f t="shared" si="112"/>
        <v>6.1259826426002919E-3</v>
      </c>
      <c r="DE65">
        <f t="shared" si="113"/>
        <v>1.0039577830584179E-2</v>
      </c>
      <c r="DF65">
        <f t="shared" si="114"/>
        <v>1.6429151574062929E-2</v>
      </c>
      <c r="DG65">
        <f t="shared" si="115"/>
        <v>2.0782984659243907E-2</v>
      </c>
      <c r="DH65">
        <f t="shared" si="116"/>
        <v>2.7803310635398759E-2</v>
      </c>
      <c r="DI65">
        <f t="shared" si="117"/>
        <v>2.6632552077542469E-2</v>
      </c>
      <c r="DJ65">
        <f t="shared" si="118"/>
        <v>2.6556687814715828E-2</v>
      </c>
      <c r="DK65">
        <f t="shared" si="119"/>
        <v>2.7721795516317017E-2</v>
      </c>
      <c r="DL65">
        <f t="shared" si="120"/>
        <v>2.9215669367285459E-2</v>
      </c>
      <c r="DM65">
        <f t="shared" si="121"/>
        <v>3.083013596545179E-2</v>
      </c>
      <c r="DN65">
        <f t="shared" si="122"/>
        <v>3.5222957820902324E-2</v>
      </c>
      <c r="DO65">
        <f t="shared" si="123"/>
        <v>3.6916434916424379E-2</v>
      </c>
      <c r="DP65">
        <f t="shared" si="124"/>
        <v>3.5140613360158571E-2</v>
      </c>
    </row>
    <row r="66" spans="3:120" x14ac:dyDescent="0.3">
      <c r="C66" t="s">
        <v>42</v>
      </c>
      <c r="I66">
        <f t="shared" si="13"/>
        <v>4.8840025208757966E-3</v>
      </c>
      <c r="J66">
        <f t="shared" si="14"/>
        <v>1.418758813612353E-2</v>
      </c>
      <c r="K66">
        <f t="shared" si="15"/>
        <v>1.1141494271534569E-2</v>
      </c>
      <c r="L66">
        <f t="shared" si="16"/>
        <v>3.460193133318068E-2</v>
      </c>
      <c r="M66">
        <f t="shared" si="17"/>
        <v>2.05998478944295E-2</v>
      </c>
      <c r="N66">
        <f t="shared" si="18"/>
        <v>5.1310296081442532E-2</v>
      </c>
      <c r="O66">
        <f t="shared" si="19"/>
        <v>4.0048840332234194E-2</v>
      </c>
      <c r="P66">
        <f t="shared" si="20"/>
        <v>4.6522187165527737E-2</v>
      </c>
      <c r="Q66">
        <f t="shared" si="21"/>
        <v>3.6929637653075886E-2</v>
      </c>
      <c r="R66">
        <f t="shared" si="22"/>
        <v>1.4134334446183061E-3</v>
      </c>
      <c r="S66">
        <f t="shared" si="23"/>
        <v>-3.2524843756035079E-2</v>
      </c>
      <c r="T66">
        <f t="shared" si="24"/>
        <v>5.3040108053512116E-3</v>
      </c>
      <c r="U66">
        <f t="shared" si="25"/>
        <v>-7.9319481619062777E-3</v>
      </c>
      <c r="V66">
        <f t="shared" si="26"/>
        <v>-9.9169766959285258E-3</v>
      </c>
      <c r="W66">
        <f t="shared" si="27"/>
        <v>-1.100132590244236E-2</v>
      </c>
      <c r="X66">
        <f t="shared" si="28"/>
        <v>2.1702876350969548E-2</v>
      </c>
      <c r="Y66">
        <f t="shared" si="29"/>
        <v>-4.212697475160887E-2</v>
      </c>
      <c r="Z66">
        <f t="shared" si="30"/>
        <v>-3.8289441834573876E-2</v>
      </c>
      <c r="AA66">
        <f t="shared" si="31"/>
        <v>-3.874822418954693E-3</v>
      </c>
      <c r="AB66">
        <f t="shared" si="32"/>
        <v>4.3051075693040987E-2</v>
      </c>
      <c r="AC66">
        <f t="shared" si="33"/>
        <v>2.8666946882949774E-2</v>
      </c>
      <c r="AD66">
        <f t="shared" si="34"/>
        <v>4.651517001365555E-2</v>
      </c>
      <c r="AE66">
        <f t="shared" si="35"/>
        <v>3.5036523886280334E-2</v>
      </c>
      <c r="AF66">
        <f t="shared" si="36"/>
        <v>4.3446360473442878E-2</v>
      </c>
      <c r="AG66">
        <f t="shared" si="37"/>
        <v>3.4559420233156855E-2</v>
      </c>
      <c r="AH66">
        <f t="shared" si="38"/>
        <v>-1.1257065366194752E-3</v>
      </c>
      <c r="AI66">
        <f t="shared" si="39"/>
        <v>-3.7255927139759136E-2</v>
      </c>
      <c r="AJ66">
        <f t="shared" si="40"/>
        <v>-8.6436216633626911E-2</v>
      </c>
      <c r="AK66">
        <f t="shared" si="41"/>
        <v>-8.768165711280887E-2</v>
      </c>
      <c r="AL66">
        <f t="shared" si="42"/>
        <v>-5.7146459077208431E-2</v>
      </c>
      <c r="AM66">
        <f t="shared" si="43"/>
        <v>-1.5597393406005721E-2</v>
      </c>
      <c r="AN66">
        <f t="shared" si="44"/>
        <v>3.2168605073416144E-2</v>
      </c>
      <c r="AO66">
        <f t="shared" si="45"/>
        <v>0.10880080449266191</v>
      </c>
      <c r="AP66">
        <f t="shared" si="46"/>
        <v>6.7520717288415716E-2</v>
      </c>
      <c r="AQ66">
        <f t="shared" si="47"/>
        <v>3.581845503864791E-2</v>
      </c>
      <c r="AR66">
        <f t="shared" si="48"/>
        <v>2.7600538683855192E-2</v>
      </c>
      <c r="AS66">
        <f t="shared" si="49"/>
        <v>2.0926977954738035E-2</v>
      </c>
      <c r="AT66">
        <f t="shared" si="50"/>
        <v>3.0446077095756864E-3</v>
      </c>
      <c r="AU66">
        <f t="shared" si="51"/>
        <v>5.399100868402229E-3</v>
      </c>
      <c r="AV66">
        <f t="shared" si="52"/>
        <v>4.0468306727934333E-3</v>
      </c>
      <c r="AW66">
        <f t="shared" si="53"/>
        <v>1.406712776437935E-2</v>
      </c>
      <c r="AX66">
        <f t="shared" si="54"/>
        <v>3.017899508890487E-2</v>
      </c>
      <c r="AY66">
        <f t="shared" si="55"/>
        <v>9.7517923698227089E-4</v>
      </c>
      <c r="AZ66">
        <f t="shared" si="56"/>
        <v>2.6243493898825319E-2</v>
      </c>
      <c r="BA66">
        <f t="shared" si="57"/>
        <v>1.8368460851858968E-2</v>
      </c>
      <c r="BB66">
        <f t="shared" si="58"/>
        <v>1.1394978785504505E-2</v>
      </c>
      <c r="BC66">
        <f t="shared" si="59"/>
        <v>2.7703405623064727E-3</v>
      </c>
      <c r="BD66">
        <f t="shared" si="60"/>
        <v>3.73614046677158E-2</v>
      </c>
      <c r="BE66">
        <f t="shared" si="61"/>
        <v>2.049598457096664E-2</v>
      </c>
      <c r="BF66">
        <f t="shared" si="62"/>
        <v>1.7633065880852429E-2</v>
      </c>
      <c r="BG66">
        <f t="shared" si="63"/>
        <v>1.5094419183175134E-2</v>
      </c>
      <c r="BH66">
        <f t="shared" si="64"/>
        <v>9.1858593703939562E-3</v>
      </c>
      <c r="BI66">
        <f t="shared" si="65"/>
        <v>1.5556538404297982E-2</v>
      </c>
      <c r="BJ66">
        <f t="shared" si="66"/>
        <v>1.1115853966786915E-2</v>
      </c>
      <c r="BK66">
        <f t="shared" si="67"/>
        <v>5.4410319693477763E-3</v>
      </c>
      <c r="BL66">
        <f t="shared" si="68"/>
        <v>1.3393100260889667E-2</v>
      </c>
      <c r="BM66">
        <f t="shared" si="69"/>
        <v>1.9393546064944544E-2</v>
      </c>
      <c r="BN66">
        <f t="shared" si="70"/>
        <v>9.0570247216366084E-3</v>
      </c>
      <c r="BO66">
        <f t="shared" si="71"/>
        <v>1.0561709202309543E-2</v>
      </c>
      <c r="BP66">
        <f t="shared" si="72"/>
        <v>2.6567565197271749E-2</v>
      </c>
      <c r="BQ66">
        <f t="shared" si="73"/>
        <v>1.2234324307336664E-2</v>
      </c>
      <c r="BR66">
        <f t="shared" si="74"/>
        <v>2.497221769884277E-2</v>
      </c>
      <c r="BS66">
        <f t="shared" si="75"/>
        <v>2.3015276210203696E-2</v>
      </c>
      <c r="BT66">
        <f t="shared" si="76"/>
        <v>1.8675056554906533E-2</v>
      </c>
      <c r="BU66">
        <f t="shared" si="77"/>
        <v>2.2414914015514497E-2</v>
      </c>
      <c r="BV66">
        <f t="shared" si="78"/>
        <v>2.5645564245168374E-2</v>
      </c>
      <c r="BW66">
        <f t="shared" si="79"/>
        <v>2.2380487694170625E-2</v>
      </c>
      <c r="BX66">
        <f t="shared" si="80"/>
        <v>1.4279829642937969E-2</v>
      </c>
      <c r="BY66">
        <f t="shared" si="81"/>
        <v>-3.5343208364537306E-3</v>
      </c>
      <c r="BZ66">
        <f t="shared" si="82"/>
        <v>-8.2636298661462604E-3</v>
      </c>
      <c r="CA66">
        <f t="shared" si="83"/>
        <v>-3.933962515224252E-2</v>
      </c>
      <c r="CB66">
        <f t="shared" si="84"/>
        <v>-4.8982380993477646E-2</v>
      </c>
      <c r="CC66">
        <f t="shared" si="85"/>
        <v>-2.7175970168908138E-2</v>
      </c>
      <c r="CD66">
        <f t="shared" si="86"/>
        <v>6.3675885915088766E-4</v>
      </c>
      <c r="CE66">
        <f t="shared" si="87"/>
        <v>1.5146621587869901E-2</v>
      </c>
      <c r="CF66">
        <f t="shared" si="88"/>
        <v>5.8615271142568301E-2</v>
      </c>
      <c r="CG66">
        <f t="shared" si="89"/>
        <v>6.3353480577534066E-2</v>
      </c>
      <c r="CH66">
        <f t="shared" si="90"/>
        <v>1.4966909672118334E-2</v>
      </c>
      <c r="CI66">
        <f t="shared" si="91"/>
        <v>-6.878984957576861E-3</v>
      </c>
      <c r="CJ66">
        <f t="shared" si="92"/>
        <v>-1.1702502037535822E-2</v>
      </c>
      <c r="CK66">
        <f t="shared" si="93"/>
        <v>-2.346131912146987E-2</v>
      </c>
      <c r="CL66">
        <f t="shared" si="94"/>
        <v>-2.4862405466658188E-2</v>
      </c>
      <c r="CM66">
        <f t="shared" si="95"/>
        <v>1.6865073893107763E-2</v>
      </c>
      <c r="CN66">
        <f t="shared" si="96"/>
        <v>3.6404484855203735E-2</v>
      </c>
      <c r="CO66">
        <f t="shared" si="97"/>
        <v>4.4915448663211774E-2</v>
      </c>
      <c r="CP66">
        <f t="shared" si="98"/>
        <v>4.8040427687670473E-2</v>
      </c>
      <c r="CQ66">
        <f t="shared" si="99"/>
        <v>5.2366870166202159E-2</v>
      </c>
      <c r="CR66">
        <f t="shared" si="100"/>
        <v>6.2638433927924814E-2</v>
      </c>
      <c r="CS66">
        <f t="shared" si="101"/>
        <v>6.1956177356174182E-2</v>
      </c>
      <c r="CT66">
        <f t="shared" si="102"/>
        <v>5.2816397209288726E-2</v>
      </c>
      <c r="CU66">
        <f t="shared" si="103"/>
        <v>6.5679234347640753E-2</v>
      </c>
      <c r="CV66">
        <f t="shared" si="104"/>
        <v>6.5511600628373051E-2</v>
      </c>
      <c r="CW66">
        <f t="shared" si="105"/>
        <v>5.6026208648738064E-2</v>
      </c>
      <c r="CX66">
        <f t="shared" si="106"/>
        <v>4.9688979651533315E-2</v>
      </c>
      <c r="CY66">
        <f t="shared" si="107"/>
        <v>3.7847185956106699E-2</v>
      </c>
      <c r="CZ66">
        <f t="shared" si="108"/>
        <v>2.722555203615613E-2</v>
      </c>
      <c r="DA66">
        <f t="shared" si="109"/>
        <v>2.0102532369177341E-2</v>
      </c>
      <c r="DB66">
        <f t="shared" si="110"/>
        <v>1.2134325650837496E-2</v>
      </c>
      <c r="DC66">
        <f t="shared" si="111"/>
        <v>1.3607313747427695E-2</v>
      </c>
      <c r="DD66">
        <f t="shared" si="112"/>
        <v>2.7389791278885765E-2</v>
      </c>
      <c r="DE66">
        <f t="shared" si="113"/>
        <v>3.0359412035698342E-2</v>
      </c>
      <c r="DF66">
        <f t="shared" si="114"/>
        <v>3.621541752135897E-2</v>
      </c>
      <c r="DG66">
        <f t="shared" si="115"/>
        <v>4.1647487118113349E-2</v>
      </c>
      <c r="DH66">
        <f t="shared" si="116"/>
        <v>4.1214419400982291E-2</v>
      </c>
      <c r="DI66">
        <f t="shared" si="117"/>
        <v>2.6215012553221582E-2</v>
      </c>
      <c r="DJ66">
        <f t="shared" si="118"/>
        <v>2.6203523360767277E-2</v>
      </c>
      <c r="DK66">
        <f t="shared" si="119"/>
        <v>2.5502095676940683E-2</v>
      </c>
      <c r="DL66">
        <f t="shared" si="120"/>
        <v>2.6179547322260532E-2</v>
      </c>
      <c r="DM66">
        <f t="shared" si="121"/>
        <v>2.7281643178060831E-2</v>
      </c>
      <c r="DN66">
        <f t="shared" si="122"/>
        <v>3.4562902712791652E-2</v>
      </c>
      <c r="DO66">
        <f t="shared" si="123"/>
        <v>2.7803756885831987E-2</v>
      </c>
      <c r="DP66">
        <f t="shared" si="124"/>
        <v>1.9251100222203731E-2</v>
      </c>
    </row>
    <row r="67" spans="3:120" x14ac:dyDescent="0.3">
      <c r="C67" t="s">
        <v>43</v>
      </c>
      <c r="I67">
        <f t="shared" si="13"/>
        <v>-5.0493565469567512E-3</v>
      </c>
      <c r="J67">
        <f t="shared" si="14"/>
        <v>-2.240919802572705E-3</v>
      </c>
      <c r="K67">
        <f t="shared" si="15"/>
        <v>7.6862157712964674E-3</v>
      </c>
      <c r="L67">
        <f t="shared" si="16"/>
        <v>1.5864168468451113E-2</v>
      </c>
      <c r="M67">
        <f t="shared" si="17"/>
        <v>2.3284141802262504E-2</v>
      </c>
      <c r="N67">
        <f t="shared" si="18"/>
        <v>3.1478434750285798E-2</v>
      </c>
      <c r="O67">
        <f t="shared" si="19"/>
        <v>3.5523133151308527E-2</v>
      </c>
      <c r="P67">
        <f t="shared" si="20"/>
        <v>3.2413999141593486E-2</v>
      </c>
      <c r="Q67">
        <f t="shared" si="21"/>
        <v>3.0036287242726622E-2</v>
      </c>
      <c r="R67">
        <f t="shared" si="22"/>
        <v>2.7104371998752975E-2</v>
      </c>
      <c r="S67">
        <f t="shared" si="23"/>
        <v>2.5061181663874166E-2</v>
      </c>
      <c r="T67">
        <f t="shared" si="24"/>
        <v>2.5503771329293025E-2</v>
      </c>
      <c r="U67">
        <f t="shared" si="25"/>
        <v>2.3726170515744549E-2</v>
      </c>
      <c r="V67">
        <f t="shared" si="26"/>
        <v>2.5977884387390838E-2</v>
      </c>
      <c r="W67">
        <f t="shared" si="27"/>
        <v>3.4377762823323187E-2</v>
      </c>
      <c r="X67">
        <f t="shared" si="28"/>
        <v>3.8452964106857127E-2</v>
      </c>
      <c r="Y67">
        <f t="shared" si="29"/>
        <v>3.9440897497132886E-2</v>
      </c>
      <c r="Z67">
        <f t="shared" si="30"/>
        <v>4.4438789608266485E-2</v>
      </c>
      <c r="AA67">
        <f t="shared" si="31"/>
        <v>4.5908171509984899E-2</v>
      </c>
      <c r="AB67">
        <f t="shared" si="32"/>
        <v>4.1018279196572395E-2</v>
      </c>
      <c r="AC67">
        <f t="shared" si="33"/>
        <v>3.1736710169449192E-2</v>
      </c>
      <c r="AD67">
        <f t="shared" si="34"/>
        <v>3.7785694173939177E-2</v>
      </c>
      <c r="AE67">
        <f t="shared" si="35"/>
        <v>4.0725505578870981E-2</v>
      </c>
      <c r="AF67">
        <f t="shared" si="36"/>
        <v>4.1417222883670134E-2</v>
      </c>
      <c r="AG67">
        <f t="shared" si="37"/>
        <v>3.629673698786462E-2</v>
      </c>
      <c r="AH67">
        <f t="shared" si="38"/>
        <v>3.2232244862695048E-2</v>
      </c>
      <c r="AI67">
        <f t="shared" si="39"/>
        <v>1.538523970751271E-2</v>
      </c>
      <c r="AJ67">
        <f t="shared" si="40"/>
        <v>1.1864242905146583E-2</v>
      </c>
      <c r="AK67">
        <f t="shared" si="41"/>
        <v>1.1351730738142329E-2</v>
      </c>
      <c r="AL67">
        <f t="shared" si="42"/>
        <v>2.8298432985740972E-3</v>
      </c>
      <c r="AM67">
        <f t="shared" si="43"/>
        <v>2.5730849842201309E-2</v>
      </c>
      <c r="AN67">
        <f t="shared" si="44"/>
        <v>3.7319044469493787E-2</v>
      </c>
      <c r="AO67">
        <f t="shared" si="45"/>
        <v>2.9514105614291887E-2</v>
      </c>
      <c r="AP67">
        <f t="shared" si="46"/>
        <v>3.1183966846725399E-2</v>
      </c>
      <c r="AQ67">
        <f t="shared" si="47"/>
        <v>4.4364072447188006E-2</v>
      </c>
      <c r="AR67">
        <f t="shared" si="48"/>
        <v>2.4532035813980002E-2</v>
      </c>
      <c r="AS67">
        <f t="shared" si="49"/>
        <v>1.4630476245770119E-2</v>
      </c>
      <c r="AT67">
        <f t="shared" si="50"/>
        <v>9.0124363958423714E-3</v>
      </c>
      <c r="AU67">
        <f t="shared" si="51"/>
        <v>-5.6204912908400569E-3</v>
      </c>
      <c r="AV67">
        <f t="shared" si="52"/>
        <v>-4.4855436590692573E-3</v>
      </c>
      <c r="AW67">
        <f t="shared" si="53"/>
        <v>3.9880372137268694E-4</v>
      </c>
      <c r="AX67">
        <f t="shared" si="54"/>
        <v>1.4384435786748462E-2</v>
      </c>
      <c r="AY67">
        <f t="shared" si="55"/>
        <v>2.1766249977063622E-2</v>
      </c>
      <c r="AZ67">
        <f t="shared" si="56"/>
        <v>2.6952432402130987E-2</v>
      </c>
      <c r="BA67">
        <f t="shared" si="57"/>
        <v>2.4681849212802653E-2</v>
      </c>
      <c r="BB67">
        <f t="shared" si="58"/>
        <v>2.5056062886920572E-2</v>
      </c>
      <c r="BC67">
        <f t="shared" si="59"/>
        <v>1.2774806065608857E-2</v>
      </c>
      <c r="BD67">
        <f t="shared" si="60"/>
        <v>1.6184207116735648E-2</v>
      </c>
      <c r="BE67">
        <f t="shared" si="61"/>
        <v>2.0942910121951284E-2</v>
      </c>
      <c r="BF67">
        <f t="shared" si="62"/>
        <v>2.2556705038561376E-2</v>
      </c>
      <c r="BG67">
        <f t="shared" si="63"/>
        <v>1.9466377447810147E-2</v>
      </c>
      <c r="BH67">
        <f t="shared" si="64"/>
        <v>2.1236258619470049E-2</v>
      </c>
      <c r="BI67">
        <f t="shared" si="65"/>
        <v>1.6078618620217356E-2</v>
      </c>
      <c r="BJ67">
        <f t="shared" si="66"/>
        <v>9.0949364144062624E-3</v>
      </c>
      <c r="BK67">
        <f t="shared" si="67"/>
        <v>9.5007423722812227E-3</v>
      </c>
      <c r="BL67">
        <f t="shared" si="68"/>
        <v>1.0205502731017901E-2</v>
      </c>
      <c r="BM67">
        <f t="shared" si="69"/>
        <v>1.2075278092708076E-2</v>
      </c>
      <c r="BN67">
        <f t="shared" si="70"/>
        <v>1.5563404471361508E-2</v>
      </c>
      <c r="BO67">
        <f t="shared" si="71"/>
        <v>1.723019821731846E-2</v>
      </c>
      <c r="BP67">
        <f t="shared" si="72"/>
        <v>1.5635637783015355E-2</v>
      </c>
      <c r="BQ67">
        <f t="shared" si="73"/>
        <v>1.483963113545066E-2</v>
      </c>
      <c r="BR67">
        <f t="shared" si="74"/>
        <v>1.5932138584624056E-2</v>
      </c>
      <c r="BS67">
        <f t="shared" si="75"/>
        <v>1.4167703548805833E-2</v>
      </c>
      <c r="BT67">
        <f t="shared" si="76"/>
        <v>2.0254703073909752E-2</v>
      </c>
      <c r="BU67">
        <f t="shared" si="77"/>
        <v>2.1397157084331653E-2</v>
      </c>
      <c r="BV67">
        <f t="shared" si="78"/>
        <v>2.8084869181004279E-2</v>
      </c>
      <c r="BW67">
        <f t="shared" si="79"/>
        <v>2.9924176760009403E-2</v>
      </c>
      <c r="BX67">
        <f t="shared" si="80"/>
        <v>3.7322972716140511E-2</v>
      </c>
      <c r="BY67">
        <f t="shared" si="81"/>
        <v>3.9382799386969938E-2</v>
      </c>
      <c r="BZ67">
        <f t="shared" si="82"/>
        <v>3.9018015199004809E-2</v>
      </c>
      <c r="CA67">
        <f t="shared" si="83"/>
        <v>3.138821097004154E-2</v>
      </c>
      <c r="CB67">
        <f t="shared" si="84"/>
        <v>3.0106930476589966E-2</v>
      </c>
      <c r="CC67">
        <f t="shared" si="85"/>
        <v>2.4514682818408316E-2</v>
      </c>
      <c r="CD67">
        <f t="shared" si="86"/>
        <v>2.881226863484727E-2</v>
      </c>
      <c r="CE67">
        <f t="shared" si="87"/>
        <v>2.874793086262244E-2</v>
      </c>
      <c r="CF67">
        <f t="shared" si="88"/>
        <v>3.2406235118956773E-2</v>
      </c>
      <c r="CG67">
        <f t="shared" si="89"/>
        <v>2.7231992144257689E-2</v>
      </c>
      <c r="CH67">
        <f t="shared" si="90"/>
        <v>2.0489473396626677E-2</v>
      </c>
      <c r="CI67">
        <f t="shared" si="91"/>
        <v>6.5076336384951357E-3</v>
      </c>
      <c r="CJ67">
        <f t="shared" si="92"/>
        <v>2.4602770490627533E-3</v>
      </c>
      <c r="CK67">
        <f t="shared" si="93"/>
        <v>6.8012189442185895E-4</v>
      </c>
      <c r="CL67">
        <f t="shared" si="94"/>
        <v>8.3303051765259532E-3</v>
      </c>
      <c r="CM67">
        <f t="shared" si="95"/>
        <v>1.7101975041206786E-2</v>
      </c>
      <c r="CN67">
        <f t="shared" si="96"/>
        <v>2.2378608673273348E-2</v>
      </c>
      <c r="CO67">
        <f t="shared" si="97"/>
        <v>2.2243557563704285E-2</v>
      </c>
      <c r="CP67">
        <f t="shared" si="98"/>
        <v>2.4397804047548988E-2</v>
      </c>
      <c r="CQ67">
        <f t="shared" si="99"/>
        <v>1.7440177515820211E-2</v>
      </c>
      <c r="CR67">
        <f t="shared" si="100"/>
        <v>1.5703159111206233E-2</v>
      </c>
      <c r="CS67">
        <f t="shared" si="101"/>
        <v>1.904730534695993E-2</v>
      </c>
      <c r="CT67">
        <f t="shared" si="102"/>
        <v>2.3081716726511204E-2</v>
      </c>
      <c r="CU67">
        <f t="shared" si="103"/>
        <v>2.5687881360773445E-2</v>
      </c>
      <c r="CV67">
        <f t="shared" si="104"/>
        <v>2.59623223043981E-2</v>
      </c>
      <c r="CW67">
        <f t="shared" si="105"/>
        <v>2.5524902462667143E-2</v>
      </c>
      <c r="CX67">
        <f t="shared" si="106"/>
        <v>1.6261455266329959E-2</v>
      </c>
      <c r="CY67">
        <f t="shared" si="107"/>
        <v>-1.3117929085908031E-3</v>
      </c>
      <c r="CZ67">
        <f t="shared" si="108"/>
        <v>-5.3094281081726537E-3</v>
      </c>
      <c r="DA67">
        <f t="shared" si="109"/>
        <v>-5.38065846589042E-3</v>
      </c>
      <c r="DB67">
        <f t="shared" si="110"/>
        <v>-7.0727114407912236E-3</v>
      </c>
      <c r="DC67">
        <f t="shared" si="111"/>
        <v>4.5264230135444453E-5</v>
      </c>
      <c r="DD67">
        <f t="shared" si="112"/>
        <v>1.9109888575042432E-2</v>
      </c>
      <c r="DE67">
        <f t="shared" si="113"/>
        <v>2.3065674046747021E-2</v>
      </c>
      <c r="DF67">
        <f t="shared" si="114"/>
        <v>3.2874856591611136E-2</v>
      </c>
      <c r="DG67">
        <f t="shared" si="115"/>
        <v>4.1388483938507289E-2</v>
      </c>
      <c r="DH67">
        <f t="shared" si="116"/>
        <v>4.0818026825013121E-2</v>
      </c>
      <c r="DI67">
        <f t="shared" si="117"/>
        <v>3.3796899692597651E-2</v>
      </c>
      <c r="DJ67">
        <f t="shared" si="118"/>
        <v>3.2496425865067027E-2</v>
      </c>
      <c r="DK67">
        <f t="shared" si="119"/>
        <v>3.2340176915880293E-2</v>
      </c>
      <c r="DL67">
        <f t="shared" si="120"/>
        <v>2.7001095113958585E-2</v>
      </c>
      <c r="DM67">
        <f t="shared" si="121"/>
        <v>2.9600632023941385E-2</v>
      </c>
      <c r="DN67">
        <f t="shared" si="122"/>
        <v>3.5008016616229654E-2</v>
      </c>
      <c r="DO67">
        <f t="shared" si="123"/>
        <v>3.332967684453543E-2</v>
      </c>
      <c r="DP67">
        <f t="shared" si="124"/>
        <v>2.4526989852979499E-2</v>
      </c>
    </row>
    <row r="68" spans="3:120" x14ac:dyDescent="0.3">
      <c r="C68" t="s">
        <v>44</v>
      </c>
      <c r="I68" t="e">
        <f t="shared" si="13"/>
        <v>#NUM!</v>
      </c>
      <c r="J68" t="e">
        <f t="shared" si="14"/>
        <v>#NUM!</v>
      </c>
      <c r="K68" t="e">
        <f t="shared" si="15"/>
        <v>#NUM!</v>
      </c>
      <c r="L68" t="e">
        <f t="shared" si="16"/>
        <v>#NUM!</v>
      </c>
      <c r="M68" t="e">
        <f t="shared" si="17"/>
        <v>#NUM!</v>
      </c>
      <c r="N68" t="e">
        <f t="shared" si="18"/>
        <v>#NUM!</v>
      </c>
      <c r="O68" t="e">
        <f t="shared" si="19"/>
        <v>#NUM!</v>
      </c>
      <c r="P68" t="e">
        <f t="shared" si="20"/>
        <v>#NUM!</v>
      </c>
      <c r="Q68" t="e">
        <f t="shared" si="21"/>
        <v>#NUM!</v>
      </c>
      <c r="R68" t="e">
        <f t="shared" si="22"/>
        <v>#NUM!</v>
      </c>
      <c r="S68" t="e">
        <f t="shared" si="23"/>
        <v>#NUM!</v>
      </c>
      <c r="T68" t="e">
        <f t="shared" si="24"/>
        <v>#NUM!</v>
      </c>
      <c r="U68" t="e">
        <f t="shared" si="25"/>
        <v>#NUM!</v>
      </c>
      <c r="V68" t="e">
        <f t="shared" si="26"/>
        <v>#NUM!</v>
      </c>
      <c r="W68" t="e">
        <f t="shared" si="27"/>
        <v>#NUM!</v>
      </c>
      <c r="X68" t="e">
        <f t="shared" si="28"/>
        <v>#NUM!</v>
      </c>
      <c r="Y68" t="e">
        <f t="shared" si="29"/>
        <v>#NUM!</v>
      </c>
      <c r="Z68" t="e">
        <f t="shared" si="30"/>
        <v>#NUM!</v>
      </c>
      <c r="AA68" t="e">
        <f t="shared" si="31"/>
        <v>#NUM!</v>
      </c>
      <c r="AB68" t="e">
        <f t="shared" si="32"/>
        <v>#NUM!</v>
      </c>
      <c r="AC68">
        <f t="shared" si="33"/>
        <v>5.0356712060485977E-3</v>
      </c>
      <c r="AD68">
        <f t="shared" si="34"/>
        <v>2.9744311623699636E-2</v>
      </c>
      <c r="AE68">
        <f t="shared" si="35"/>
        <v>-6.5350037701294994E-3</v>
      </c>
      <c r="AF68">
        <f t="shared" si="36"/>
        <v>1.9669483420390856E-2</v>
      </c>
      <c r="AG68">
        <f t="shared" si="37"/>
        <v>-1.5422502077631961E-2</v>
      </c>
      <c r="AH68">
        <f t="shared" si="38"/>
        <v>-4.7967701224960633E-3</v>
      </c>
      <c r="AI68">
        <f t="shared" si="39"/>
        <v>-2.7014176158455784E-2</v>
      </c>
      <c r="AJ68">
        <f t="shared" si="40"/>
        <v>-2.8146234857071128E-2</v>
      </c>
      <c r="AK68">
        <f t="shared" si="41"/>
        <v>-3.0168818023771139E-3</v>
      </c>
      <c r="AL68">
        <f t="shared" si="42"/>
        <v>-1.9217515602909074E-2</v>
      </c>
      <c r="AM68">
        <f t="shared" si="43"/>
        <v>-1.2478400091615782E-2</v>
      </c>
      <c r="AN68">
        <f t="shared" si="44"/>
        <v>3.1791987947887177E-3</v>
      </c>
      <c r="AO68">
        <f t="shared" si="45"/>
        <v>4.7431015995355E-2</v>
      </c>
      <c r="AP68">
        <f t="shared" si="46"/>
        <v>2.4472494159796732E-2</v>
      </c>
      <c r="AQ68">
        <f t="shared" si="47"/>
        <v>5.2382783087877804E-2</v>
      </c>
      <c r="AR68">
        <f t="shared" si="48"/>
        <v>2.8676634002366263E-2</v>
      </c>
      <c r="AS68">
        <f t="shared" si="49"/>
        <v>3.883596009238275E-2</v>
      </c>
      <c r="AT68">
        <f t="shared" si="50"/>
        <v>-1.3056173444931218E-2</v>
      </c>
      <c r="AU68">
        <f t="shared" si="51"/>
        <v>-2.4628439586800964E-2</v>
      </c>
      <c r="AV68">
        <f t="shared" si="52"/>
        <v>-4.9344297479407474E-2</v>
      </c>
      <c r="AW68">
        <f t="shared" si="53"/>
        <v>-1.7635939782345032E-2</v>
      </c>
      <c r="AX68">
        <f t="shared" si="54"/>
        <v>-1.9869524670171758E-2</v>
      </c>
      <c r="AY68">
        <f t="shared" si="55"/>
        <v>3.7432959696298874E-2</v>
      </c>
      <c r="AZ68">
        <f t="shared" si="56"/>
        <v>4.6677463239404027E-2</v>
      </c>
      <c r="BA68">
        <f t="shared" si="57"/>
        <v>7.5060603942651488E-2</v>
      </c>
      <c r="BB68">
        <f t="shared" si="58"/>
        <v>3.9118630344571768E-2</v>
      </c>
      <c r="BC68">
        <f t="shared" si="59"/>
        <v>2.0733456899075263E-2</v>
      </c>
      <c r="BD68">
        <f t="shared" si="60"/>
        <v>7.5480655965694862E-3</v>
      </c>
      <c r="BE68">
        <f t="shared" si="61"/>
        <v>2.3240662149881786E-2</v>
      </c>
      <c r="BF68">
        <f t="shared" si="62"/>
        <v>1.5021720613938782E-2</v>
      </c>
      <c r="BG68">
        <f t="shared" si="63"/>
        <v>4.5129072627979383E-2</v>
      </c>
      <c r="BH68">
        <f t="shared" si="64"/>
        <v>3.2997208564121652E-2</v>
      </c>
      <c r="BI68">
        <f t="shared" si="65"/>
        <v>2.5916536464799834E-2</v>
      </c>
      <c r="BJ68">
        <f t="shared" si="66"/>
        <v>2.0322832242549538E-2</v>
      </c>
      <c r="BK68">
        <f t="shared" si="67"/>
        <v>2.5344957330366923E-2</v>
      </c>
      <c r="BL68">
        <f t="shared" si="68"/>
        <v>1.9768548057043134E-2</v>
      </c>
      <c r="BM68">
        <f t="shared" si="69"/>
        <v>3.3613996493818021E-2</v>
      </c>
      <c r="BN68">
        <f t="shared" si="70"/>
        <v>2.9218001583310026E-2</v>
      </c>
      <c r="BO68">
        <f t="shared" si="71"/>
        <v>2.274910624173181E-2</v>
      </c>
      <c r="BP68">
        <f t="shared" si="72"/>
        <v>2.6151475856415373E-2</v>
      </c>
      <c r="BQ68">
        <f t="shared" si="73"/>
        <v>2.8219481702298665E-2</v>
      </c>
      <c r="BR68">
        <f t="shared" si="74"/>
        <v>3.5964638265620866E-2</v>
      </c>
      <c r="BS68">
        <f t="shared" si="75"/>
        <v>3.6897546867823296E-2</v>
      </c>
      <c r="BT68">
        <f t="shared" si="76"/>
        <v>3.6198117885599145E-2</v>
      </c>
      <c r="BU68">
        <f t="shared" si="77"/>
        <v>4.0308849739050245E-2</v>
      </c>
      <c r="BV68">
        <f t="shared" si="78"/>
        <v>3.6547058567252932E-2</v>
      </c>
      <c r="BW68">
        <f t="shared" si="79"/>
        <v>3.5389361025443121E-2</v>
      </c>
      <c r="BX68">
        <f t="shared" si="80"/>
        <v>4.1356334962154052E-2</v>
      </c>
      <c r="BY68">
        <f t="shared" si="81"/>
        <v>4.2171951286411512E-2</v>
      </c>
      <c r="BZ68">
        <f t="shared" si="82"/>
        <v>4.027372569453682E-2</v>
      </c>
      <c r="CA68">
        <f t="shared" si="83"/>
        <v>3.1596872380779219E-2</v>
      </c>
      <c r="CB68">
        <f t="shared" si="84"/>
        <v>2.9428027068207997E-2</v>
      </c>
      <c r="CC68">
        <f t="shared" si="85"/>
        <v>2.9347830039556301E-2</v>
      </c>
      <c r="CD68">
        <f t="shared" si="86"/>
        <v>2.4052039599353137E-2</v>
      </c>
      <c r="CE68">
        <f t="shared" si="87"/>
        <v>2.2567665623784448E-2</v>
      </c>
      <c r="CF68">
        <f t="shared" si="88"/>
        <v>2.2128908760886291E-2</v>
      </c>
      <c r="CG68">
        <f t="shared" si="89"/>
        <v>7.6341920602562398E-3</v>
      </c>
      <c r="CH68">
        <f t="shared" si="90"/>
        <v>-2.3770396569057439E-2</v>
      </c>
      <c r="CI68">
        <f t="shared" si="91"/>
        <v>-2.8199618796211821E-2</v>
      </c>
      <c r="CJ68">
        <f t="shared" si="92"/>
        <v>-2.2509262936845787E-2</v>
      </c>
      <c r="CK68">
        <f t="shared" si="93"/>
        <v>-2.4676336565357816E-2</v>
      </c>
      <c r="CL68">
        <f t="shared" si="94"/>
        <v>-1.0322676570218903E-2</v>
      </c>
      <c r="CM68">
        <f t="shared" si="95"/>
        <v>1.3498884634121921E-2</v>
      </c>
      <c r="CN68">
        <f t="shared" si="96"/>
        <v>1.5079261704431701E-2</v>
      </c>
      <c r="CO68">
        <f t="shared" si="97"/>
        <v>1.1681324143602012E-2</v>
      </c>
      <c r="CP68">
        <f t="shared" si="98"/>
        <v>1.7896026230221553E-2</v>
      </c>
      <c r="CQ68">
        <f t="shared" si="99"/>
        <v>1.3013176993435849E-2</v>
      </c>
      <c r="CR68">
        <f t="shared" si="100"/>
        <v>2.2046588967657856E-2</v>
      </c>
      <c r="CS68">
        <f t="shared" si="101"/>
        <v>2.8899878480408602E-2</v>
      </c>
      <c r="CT68">
        <f t="shared" si="102"/>
        <v>2.6020029543525069E-2</v>
      </c>
      <c r="CU68">
        <f t="shared" si="103"/>
        <v>2.6535836558597127E-2</v>
      </c>
      <c r="CV68">
        <f t="shared" si="104"/>
        <v>2.3853329613982767E-2</v>
      </c>
      <c r="CW68">
        <f t="shared" si="105"/>
        <v>1.6915625993445715E-2</v>
      </c>
      <c r="CX68">
        <f t="shared" si="106"/>
        <v>1.7322465712268455E-2</v>
      </c>
      <c r="CY68">
        <f t="shared" si="107"/>
        <v>1.7426454809186965E-2</v>
      </c>
      <c r="CZ68">
        <f t="shared" si="108"/>
        <v>1.8087421810392711E-2</v>
      </c>
      <c r="DA68">
        <f t="shared" si="109"/>
        <v>2.3946185368227547E-2</v>
      </c>
      <c r="DB68">
        <f t="shared" si="110"/>
        <v>2.1339906829213006E-2</v>
      </c>
      <c r="DC68">
        <f t="shared" si="111"/>
        <v>1.7947518213947689E-2</v>
      </c>
      <c r="DD68">
        <f t="shared" si="112"/>
        <v>2.0219223374273555E-2</v>
      </c>
      <c r="DE68">
        <f t="shared" si="113"/>
        <v>2.162090786635993E-2</v>
      </c>
      <c r="DF68">
        <f t="shared" si="114"/>
        <v>2.9624015575230089E-2</v>
      </c>
      <c r="DG68">
        <f t="shared" si="115"/>
        <v>3.9223554640542703E-2</v>
      </c>
      <c r="DH68">
        <f t="shared" si="116"/>
        <v>4.0246375690117728E-2</v>
      </c>
      <c r="DI68">
        <f t="shared" si="117"/>
        <v>3.0073210926417106E-2</v>
      </c>
      <c r="DJ68">
        <f t="shared" si="118"/>
        <v>3.2384353103872596E-2</v>
      </c>
      <c r="DK68">
        <f t="shared" si="119"/>
        <v>2.7062409740008064E-2</v>
      </c>
      <c r="DL68">
        <f t="shared" si="120"/>
        <v>2.0999154168976731E-2</v>
      </c>
      <c r="DM68">
        <f t="shared" si="121"/>
        <v>1.6671609117627641E-2</v>
      </c>
      <c r="DN68">
        <f t="shared" si="122"/>
        <v>2.6106448530445903E-2</v>
      </c>
      <c r="DO68">
        <f t="shared" si="123"/>
        <v>2.5928590694288899E-2</v>
      </c>
      <c r="DP68">
        <f t="shared" si="124"/>
        <v>2.6216434443061588E-2</v>
      </c>
    </row>
    <row r="69" spans="3:120" x14ac:dyDescent="0.3">
      <c r="C69" t="s">
        <v>45</v>
      </c>
      <c r="I69">
        <f t="shared" si="13"/>
        <v>4.7571212495244451E-2</v>
      </c>
      <c r="J69">
        <f t="shared" si="14"/>
        <v>4.8960068993703129E-2</v>
      </c>
      <c r="K69">
        <f t="shared" si="15"/>
        <v>4.8847228939462008E-2</v>
      </c>
      <c r="L69">
        <f t="shared" si="16"/>
        <v>3.9538457341578057E-2</v>
      </c>
      <c r="M69">
        <f t="shared" si="17"/>
        <v>3.6269995093808835E-2</v>
      </c>
      <c r="N69">
        <f t="shared" si="18"/>
        <v>2.5517183643086128E-2</v>
      </c>
      <c r="O69">
        <f t="shared" si="19"/>
        <v>1.4416176435105576E-2</v>
      </c>
      <c r="P69">
        <f t="shared" si="20"/>
        <v>9.1197562231144502E-3</v>
      </c>
      <c r="Q69">
        <f t="shared" si="21"/>
        <v>1.1959762692949027E-2</v>
      </c>
      <c r="R69">
        <f t="shared" si="22"/>
        <v>7.2778683114851361E-3</v>
      </c>
      <c r="S69">
        <f t="shared" si="23"/>
        <v>2.0454089370697304E-2</v>
      </c>
      <c r="T69">
        <f t="shared" si="24"/>
        <v>3.5903974790543455E-2</v>
      </c>
      <c r="U69">
        <f t="shared" si="25"/>
        <v>3.6268712321195551E-2</v>
      </c>
      <c r="V69">
        <f t="shared" si="26"/>
        <v>3.0928633874362E-2</v>
      </c>
      <c r="W69">
        <f t="shared" si="27"/>
        <v>3.875537611698654E-2</v>
      </c>
      <c r="X69">
        <f t="shared" si="28"/>
        <v>2.4247203001451466E-2</v>
      </c>
      <c r="Y69">
        <f t="shared" si="29"/>
        <v>1.1959820279377986E-2</v>
      </c>
      <c r="Z69">
        <f t="shared" si="30"/>
        <v>2.0621498052871345E-2</v>
      </c>
      <c r="AA69">
        <f t="shared" si="31"/>
        <v>3.2134168348411409E-2</v>
      </c>
      <c r="AB69">
        <f t="shared" si="32"/>
        <v>4.2922612286095688E-2</v>
      </c>
      <c r="AC69">
        <f t="shared" si="33"/>
        <v>4.5574703628442494E-2</v>
      </c>
      <c r="AD69">
        <f t="shared" si="34"/>
        <v>5.6803596461098317E-2</v>
      </c>
      <c r="AE69">
        <f t="shared" si="35"/>
        <v>4.3815053882808819E-2</v>
      </c>
      <c r="AF69">
        <f t="shared" si="36"/>
        <v>4.2995223306007094E-2</v>
      </c>
      <c r="AG69">
        <f t="shared" si="37"/>
        <v>4.4939994372373705E-2</v>
      </c>
      <c r="AH69">
        <f t="shared" si="38"/>
        <v>1.534369466816159E-2</v>
      </c>
      <c r="AI69">
        <f t="shared" si="39"/>
        <v>-2.0953724909701599E-2</v>
      </c>
      <c r="AJ69">
        <f t="shared" si="40"/>
        <v>-3.2491275082907299E-2</v>
      </c>
      <c r="AK69">
        <f t="shared" si="41"/>
        <v>-2.3742692997947224E-2</v>
      </c>
      <c r="AL69">
        <f t="shared" si="42"/>
        <v>-1.8360313538853923E-2</v>
      </c>
      <c r="AM69">
        <f t="shared" si="43"/>
        <v>2.3786387478640592E-2</v>
      </c>
      <c r="AN69">
        <f t="shared" si="44"/>
        <v>4.9999727723477251E-2</v>
      </c>
      <c r="AO69">
        <f t="shared" si="45"/>
        <v>6.0557682497415402E-2</v>
      </c>
      <c r="AP69">
        <f t="shared" si="46"/>
        <v>4.2269072074512512E-2</v>
      </c>
      <c r="AQ69">
        <f t="shared" si="47"/>
        <v>1.8049029429321982E-2</v>
      </c>
      <c r="AR69">
        <f t="shared" si="48"/>
        <v>3.9518299960924711E-3</v>
      </c>
      <c r="AS69">
        <f t="shared" si="49"/>
        <v>-5.3552389903497753E-3</v>
      </c>
      <c r="AT69">
        <f t="shared" si="50"/>
        <v>-1.2784513586107948E-2</v>
      </c>
      <c r="AU69">
        <f t="shared" si="51"/>
        <v>-1.2924145511587781E-2</v>
      </c>
      <c r="AV69">
        <f t="shared" si="52"/>
        <v>2.2305063900951438E-3</v>
      </c>
      <c r="AW69">
        <f t="shared" si="53"/>
        <v>5.5133659665308702E-3</v>
      </c>
      <c r="AX69">
        <f t="shared" si="54"/>
        <v>1.2832745404674028E-2</v>
      </c>
      <c r="AY69">
        <f t="shared" si="55"/>
        <v>2.2993874952892669E-2</v>
      </c>
      <c r="AZ69">
        <f t="shared" si="56"/>
        <v>2.6335991858476859E-2</v>
      </c>
      <c r="BA69">
        <f t="shared" si="57"/>
        <v>2.4444617060363782E-2</v>
      </c>
      <c r="BB69">
        <f t="shared" si="58"/>
        <v>3.2240773156927818E-2</v>
      </c>
      <c r="BC69">
        <f t="shared" si="59"/>
        <v>3.8095209033849997E-2</v>
      </c>
      <c r="BD69">
        <f t="shared" si="60"/>
        <v>4.0941534218483608E-2</v>
      </c>
      <c r="BE69">
        <f t="shared" si="61"/>
        <v>4.5077902769325107E-2</v>
      </c>
      <c r="BF69">
        <f t="shared" si="62"/>
        <v>3.4243741635188486E-2</v>
      </c>
      <c r="BG69">
        <f t="shared" si="63"/>
        <v>3.1614695107662169E-2</v>
      </c>
      <c r="BH69">
        <f t="shared" si="64"/>
        <v>2.5202350501584193E-2</v>
      </c>
      <c r="BI69">
        <f t="shared" si="65"/>
        <v>2.4360755923860111E-2</v>
      </c>
      <c r="BJ69">
        <f t="shared" si="66"/>
        <v>1.2357592634370107E-2</v>
      </c>
      <c r="BK69">
        <f t="shared" si="67"/>
        <v>7.5735891484615793E-3</v>
      </c>
      <c r="BL69">
        <f t="shared" si="68"/>
        <v>1.8802412378548895E-2</v>
      </c>
      <c r="BM69">
        <f t="shared" si="69"/>
        <v>2.6539074728809099E-2</v>
      </c>
      <c r="BN69">
        <f t="shared" si="70"/>
        <v>3.1005048143550696E-2</v>
      </c>
      <c r="BO69">
        <f t="shared" si="71"/>
        <v>3.9057563779902438E-2</v>
      </c>
      <c r="BP69">
        <f t="shared" si="72"/>
        <v>5.1199517705533285E-2</v>
      </c>
      <c r="BQ69">
        <f t="shared" si="73"/>
        <v>3.8195407078828937E-2</v>
      </c>
      <c r="BR69">
        <f t="shared" si="74"/>
        <v>3.7437702086226564E-2</v>
      </c>
      <c r="BS69">
        <f t="shared" si="75"/>
        <v>3.1000592722370612E-2</v>
      </c>
      <c r="BT69">
        <f t="shared" si="76"/>
        <v>1.9998049934313044E-2</v>
      </c>
      <c r="BU69">
        <f t="shared" si="77"/>
        <v>1.1834625142897437E-2</v>
      </c>
      <c r="BV69">
        <f t="shared" si="78"/>
        <v>1.3994394972113255E-2</v>
      </c>
      <c r="BW69">
        <f t="shared" si="79"/>
        <v>6.5933265833564292E-3</v>
      </c>
      <c r="BX69">
        <f t="shared" si="80"/>
        <v>5.1077017070387141E-3</v>
      </c>
      <c r="BY69">
        <f t="shared" si="81"/>
        <v>1.7531037675027859E-2</v>
      </c>
      <c r="BZ69">
        <f t="shared" si="82"/>
        <v>2.2737198976994576E-2</v>
      </c>
      <c r="CA69">
        <f t="shared" si="83"/>
        <v>2.3090821592983347E-2</v>
      </c>
      <c r="CB69">
        <f t="shared" si="84"/>
        <v>1.7349230024876407E-2</v>
      </c>
      <c r="CC69">
        <f t="shared" si="85"/>
        <v>1.1243697054490553E-2</v>
      </c>
      <c r="CD69">
        <f t="shared" si="86"/>
        <v>1.2937416474144924E-3</v>
      </c>
      <c r="CE69">
        <f t="shared" si="87"/>
        <v>2.9740324958901E-3</v>
      </c>
      <c r="CF69">
        <f t="shared" si="88"/>
        <v>-2.9568759648789466E-3</v>
      </c>
      <c r="CG69">
        <f t="shared" si="89"/>
        <v>3.3345588142697836E-3</v>
      </c>
      <c r="CH69">
        <f t="shared" si="90"/>
        <v>4.2927375137079334E-3</v>
      </c>
      <c r="CI69">
        <f t="shared" si="91"/>
        <v>-2.3846236438113521E-2</v>
      </c>
      <c r="CJ69">
        <f t="shared" si="92"/>
        <v>-2.5743512967587989E-2</v>
      </c>
      <c r="CK69">
        <f t="shared" si="93"/>
        <v>-3.0172347300701573E-2</v>
      </c>
      <c r="CL69">
        <f t="shared" si="94"/>
        <v>-1.9144042385850567E-2</v>
      </c>
      <c r="CM69">
        <f t="shared" si="95"/>
        <v>-2.6155192414687887E-3</v>
      </c>
      <c r="CN69">
        <f t="shared" si="96"/>
        <v>9.3850349330704581E-3</v>
      </c>
      <c r="CO69">
        <f t="shared" si="97"/>
        <v>-2.5441979159214156E-2</v>
      </c>
      <c r="CP69">
        <f t="shared" si="98"/>
        <v>-3.9530755378659778E-2</v>
      </c>
      <c r="CQ69">
        <f t="shared" si="99"/>
        <v>-5.4097478698134437E-2</v>
      </c>
      <c r="CR69">
        <f t="shared" si="100"/>
        <v>-7.1476581714014387E-2</v>
      </c>
      <c r="CS69">
        <f t="shared" si="101"/>
        <v>-4.4015285221379229E-2</v>
      </c>
      <c r="CT69">
        <f t="shared" si="102"/>
        <v>5.567966248232992E-3</v>
      </c>
      <c r="CU69">
        <f t="shared" si="103"/>
        <v>3.0796320765438878E-2</v>
      </c>
      <c r="CV69">
        <f t="shared" si="104"/>
        <v>3.2623970514615762E-2</v>
      </c>
      <c r="CW69">
        <f t="shared" si="105"/>
        <v>4.7154179135318233E-2</v>
      </c>
      <c r="CX69">
        <f t="shared" si="106"/>
        <v>3.7189340321121735E-2</v>
      </c>
      <c r="CY69">
        <f t="shared" si="107"/>
        <v>1.7992714576152126E-2</v>
      </c>
      <c r="CZ69">
        <f t="shared" si="108"/>
        <v>9.9930107713827702E-3</v>
      </c>
      <c r="DA69">
        <f t="shared" si="109"/>
        <v>6.5547241501487715E-3</v>
      </c>
      <c r="DB69">
        <f t="shared" si="110"/>
        <v>5.3622514901313419E-3</v>
      </c>
      <c r="DC69">
        <f t="shared" si="111"/>
        <v>1.4944970037713289E-2</v>
      </c>
      <c r="DD69">
        <f t="shared" si="112"/>
        <v>2.2186800979053345E-2</v>
      </c>
      <c r="DE69">
        <f t="shared" si="113"/>
        <v>2.9497550832857301E-2</v>
      </c>
      <c r="DF69">
        <f t="shared" si="114"/>
        <v>4.325002235550883E-2</v>
      </c>
      <c r="DG69">
        <f t="shared" si="115"/>
        <v>4.9365207191553753E-2</v>
      </c>
      <c r="DH69">
        <f t="shared" si="116"/>
        <v>5.9080881887224379E-2</v>
      </c>
      <c r="DI69">
        <f t="shared" si="117"/>
        <v>5.1773861897067161E-2</v>
      </c>
      <c r="DJ69">
        <f t="shared" si="118"/>
        <v>5.5996846811990866E-2</v>
      </c>
      <c r="DK69">
        <f t="shared" si="119"/>
        <v>5.4140479003376284E-2</v>
      </c>
      <c r="DL69">
        <f t="shared" si="120"/>
        <v>4.9466977840593881E-2</v>
      </c>
      <c r="DM69">
        <f t="shared" si="121"/>
        <v>4.3368415412535201E-2</v>
      </c>
      <c r="DN69">
        <f t="shared" si="122"/>
        <v>4.6104731722366663E-2</v>
      </c>
      <c r="DO69">
        <f t="shared" si="123"/>
        <v>3.6558697978617972E-2</v>
      </c>
      <c r="DP69">
        <f t="shared" si="124"/>
        <v>3.1817624138236411E-2</v>
      </c>
    </row>
    <row r="70" spans="3:120" x14ac:dyDescent="0.3">
      <c r="C70" t="s">
        <v>48</v>
      </c>
      <c r="I70" t="e">
        <f t="shared" si="13"/>
        <v>#NUM!</v>
      </c>
      <c r="J70" t="e">
        <f t="shared" si="14"/>
        <v>#NUM!</v>
      </c>
      <c r="K70" t="e">
        <f t="shared" si="15"/>
        <v>#NUM!</v>
      </c>
      <c r="L70" t="e">
        <f t="shared" si="16"/>
        <v>#NUM!</v>
      </c>
      <c r="M70" t="e">
        <f t="shared" si="17"/>
        <v>#NUM!</v>
      </c>
      <c r="N70" t="e">
        <f t="shared" si="18"/>
        <v>#NUM!</v>
      </c>
      <c r="O70" t="e">
        <f t="shared" si="19"/>
        <v>#NUM!</v>
      </c>
      <c r="P70" t="e">
        <f t="shared" si="20"/>
        <v>#NUM!</v>
      </c>
      <c r="Q70" t="e">
        <f t="shared" si="21"/>
        <v>#NUM!</v>
      </c>
      <c r="R70" t="e">
        <f t="shared" si="22"/>
        <v>#NUM!</v>
      </c>
      <c r="S70" t="e">
        <f t="shared" si="23"/>
        <v>#NUM!</v>
      </c>
      <c r="T70" t="e">
        <f t="shared" si="24"/>
        <v>#NUM!</v>
      </c>
      <c r="U70" t="e">
        <f t="shared" si="25"/>
        <v>#NUM!</v>
      </c>
      <c r="V70" t="e">
        <f t="shared" si="26"/>
        <v>#NUM!</v>
      </c>
      <c r="W70" t="e">
        <f t="shared" si="27"/>
        <v>#NUM!</v>
      </c>
      <c r="X70" t="e">
        <f t="shared" si="28"/>
        <v>#NUM!</v>
      </c>
      <c r="Y70" t="e">
        <f t="shared" si="29"/>
        <v>#NUM!</v>
      </c>
      <c r="Z70" t="e">
        <f t="shared" si="30"/>
        <v>#NUM!</v>
      </c>
      <c r="AA70" t="e">
        <f t="shared" si="31"/>
        <v>#NUM!</v>
      </c>
      <c r="AB70" t="e">
        <f t="shared" si="32"/>
        <v>#NUM!</v>
      </c>
      <c r="AC70" t="e">
        <f t="shared" si="33"/>
        <v>#NUM!</v>
      </c>
      <c r="AD70" t="e">
        <f t="shared" si="34"/>
        <v>#NUM!</v>
      </c>
      <c r="AE70" t="e">
        <f t="shared" si="35"/>
        <v>#NUM!</v>
      </c>
      <c r="AF70" t="e">
        <f t="shared" si="36"/>
        <v>#NUM!</v>
      </c>
      <c r="AG70" t="e">
        <f t="shared" si="37"/>
        <v>#NUM!</v>
      </c>
      <c r="AH70" t="e">
        <f t="shared" si="38"/>
        <v>#NUM!</v>
      </c>
      <c r="AI70" t="e">
        <f t="shared" si="39"/>
        <v>#NUM!</v>
      </c>
      <c r="AJ70" t="e">
        <f t="shared" si="40"/>
        <v>#NUM!</v>
      </c>
      <c r="AK70" t="e">
        <f t="shared" si="41"/>
        <v>#NUM!</v>
      </c>
      <c r="AL70" t="e">
        <f t="shared" si="42"/>
        <v>#NUM!</v>
      </c>
      <c r="AM70" t="e">
        <f t="shared" si="43"/>
        <v>#NUM!</v>
      </c>
      <c r="AN70" t="e">
        <f t="shared" si="44"/>
        <v>#NUM!</v>
      </c>
      <c r="AO70" t="e">
        <f t="shared" si="45"/>
        <v>#NUM!</v>
      </c>
      <c r="AP70" t="e">
        <f t="shared" si="46"/>
        <v>#NUM!</v>
      </c>
      <c r="AQ70" t="e">
        <f t="shared" si="47"/>
        <v>#NUM!</v>
      </c>
      <c r="AR70" t="e">
        <f t="shared" si="48"/>
        <v>#NUM!</v>
      </c>
      <c r="AS70" t="e">
        <f t="shared" si="49"/>
        <v>#NUM!</v>
      </c>
      <c r="AT70" t="e">
        <f t="shared" si="50"/>
        <v>#NUM!</v>
      </c>
      <c r="AU70" t="e">
        <f t="shared" si="51"/>
        <v>#NUM!</v>
      </c>
      <c r="AV70">
        <f t="shared" si="52"/>
        <v>-1.1028003382939921E-2</v>
      </c>
      <c r="AW70">
        <f t="shared" si="53"/>
        <v>-7.1976101186457695E-3</v>
      </c>
      <c r="AX70">
        <f t="shared" si="54"/>
        <v>8.3635879366642744E-3</v>
      </c>
      <c r="AY70">
        <f t="shared" si="55"/>
        <v>-3.0910473383683801E-2</v>
      </c>
      <c r="AZ70">
        <f t="shared" si="56"/>
        <v>-3.2759615706119939E-2</v>
      </c>
      <c r="BA70">
        <f t="shared" si="57"/>
        <v>-5.8930955743782933E-3</v>
      </c>
      <c r="BB70">
        <f t="shared" si="58"/>
        <v>-1.2941907713910083E-2</v>
      </c>
      <c r="BC70">
        <f t="shared" si="59"/>
        <v>-2.8646424061286879E-2</v>
      </c>
      <c r="BD70">
        <f t="shared" si="60"/>
        <v>-4.7156656102938397E-3</v>
      </c>
      <c r="BE70">
        <f t="shared" si="61"/>
        <v>-2.1242029748730572E-3</v>
      </c>
      <c r="BF70">
        <f t="shared" si="62"/>
        <v>-3.0308685089353381E-2</v>
      </c>
      <c r="BG70">
        <f t="shared" si="63"/>
        <v>-7.8941879845190847E-3</v>
      </c>
      <c r="BH70">
        <f t="shared" si="64"/>
        <v>-3.2559782038310559E-3</v>
      </c>
      <c r="BI70">
        <f t="shared" si="65"/>
        <v>9.4012084751861728E-3</v>
      </c>
      <c r="BJ70">
        <f t="shared" si="66"/>
        <v>1.4950622909457856E-2</v>
      </c>
      <c r="BK70">
        <f t="shared" si="67"/>
        <v>1.1118448561440708E-2</v>
      </c>
      <c r="BL70">
        <f t="shared" si="68"/>
        <v>4.1852633882784925E-3</v>
      </c>
      <c r="BM70">
        <f t="shared" si="69"/>
        <v>5.1376071357095657E-3</v>
      </c>
      <c r="BN70">
        <f t="shared" si="70"/>
        <v>9.7281285276105585E-3</v>
      </c>
      <c r="BO70">
        <f t="shared" si="71"/>
        <v>4.0740752374276209E-3</v>
      </c>
      <c r="BP70">
        <f t="shared" si="72"/>
        <v>1.2971369641815755E-2</v>
      </c>
      <c r="BQ70">
        <f t="shared" si="73"/>
        <v>2.2215780300964206E-2</v>
      </c>
      <c r="BR70">
        <f t="shared" si="74"/>
        <v>1.510009170469786E-2</v>
      </c>
      <c r="BS70">
        <f t="shared" si="75"/>
        <v>1.3584129153601587E-2</v>
      </c>
      <c r="BT70">
        <f t="shared" si="76"/>
        <v>1.5029530682363479E-2</v>
      </c>
      <c r="BU70">
        <f t="shared" si="77"/>
        <v>1.4038361942796307E-2</v>
      </c>
      <c r="BV70">
        <f t="shared" si="78"/>
        <v>1.4765584144853072E-2</v>
      </c>
      <c r="BW70">
        <f t="shared" si="79"/>
        <v>2.3524445034238717E-2</v>
      </c>
      <c r="BX70">
        <f t="shared" si="80"/>
        <v>2.4060493132031978E-2</v>
      </c>
      <c r="BY70">
        <f t="shared" si="81"/>
        <v>3.0938968736694328E-2</v>
      </c>
      <c r="BZ70">
        <f t="shared" si="82"/>
        <v>3.9060646111069276E-2</v>
      </c>
      <c r="CA70">
        <f t="shared" si="83"/>
        <v>4.0819071268703058E-2</v>
      </c>
      <c r="CB70">
        <f t="shared" si="84"/>
        <v>4.4512883870492459E-2</v>
      </c>
      <c r="CC70">
        <f t="shared" si="85"/>
        <v>5.3532527254356664E-2</v>
      </c>
      <c r="CD70">
        <f t="shared" si="86"/>
        <v>6.2359104094166895E-2</v>
      </c>
      <c r="CE70">
        <f t="shared" si="87"/>
        <v>6.9200291342369269E-2</v>
      </c>
      <c r="CF70">
        <f t="shared" si="88"/>
        <v>7.7919071537167997E-2</v>
      </c>
      <c r="CG70">
        <f t="shared" si="89"/>
        <v>8.0267427054026536E-2</v>
      </c>
      <c r="CH70">
        <f t="shared" si="90"/>
        <v>5.6407642743193522E-2</v>
      </c>
      <c r="CI70">
        <f t="shared" si="91"/>
        <v>2.7405684201275093E-2</v>
      </c>
      <c r="CJ70">
        <f t="shared" si="92"/>
        <v>1.0479696282209261E-2</v>
      </c>
      <c r="CK70">
        <f t="shared" si="93"/>
        <v>-4.6982646916511328E-3</v>
      </c>
      <c r="CL70">
        <f t="shared" si="94"/>
        <v>-2.2216741259484606E-2</v>
      </c>
      <c r="CM70">
        <f t="shared" si="95"/>
        <v>-1.2272431829157427E-2</v>
      </c>
      <c r="CN70">
        <f t="shared" si="96"/>
        <v>5.8613620894835353E-3</v>
      </c>
      <c r="CO70">
        <f t="shared" si="97"/>
        <v>1.0926855087828358E-2</v>
      </c>
      <c r="CP70">
        <f t="shared" si="98"/>
        <v>9.1814603608266765E-3</v>
      </c>
      <c r="CQ70">
        <f t="shared" si="99"/>
        <v>1.4091118327377927E-2</v>
      </c>
      <c r="CR70">
        <f t="shared" si="100"/>
        <v>9.3195513978891146E-3</v>
      </c>
      <c r="CS70">
        <f t="shared" si="101"/>
        <v>5.4081872464532667E-3</v>
      </c>
      <c r="CT70">
        <f t="shared" si="102"/>
        <v>6.0774021203258144E-4</v>
      </c>
      <c r="CU70">
        <f t="shared" si="103"/>
        <v>5.5706051277955027E-3</v>
      </c>
      <c r="CV70">
        <f t="shared" si="104"/>
        <v>1.9292754103609866E-3</v>
      </c>
      <c r="CW70">
        <f t="shared" si="105"/>
        <v>4.8385121166788277E-3</v>
      </c>
      <c r="CX70">
        <f t="shared" si="106"/>
        <v>-1.2933402354796896E-3</v>
      </c>
      <c r="CY70">
        <f t="shared" si="107"/>
        <v>-9.1290034343806774E-3</v>
      </c>
      <c r="CZ70">
        <f t="shared" si="108"/>
        <v>-2.5162480656764075E-2</v>
      </c>
      <c r="DA70">
        <f t="shared" si="109"/>
        <v>-2.0421311254274953E-2</v>
      </c>
      <c r="DB70">
        <f t="shared" si="110"/>
        <v>3.0572500780785107E-3</v>
      </c>
      <c r="DC70">
        <f t="shared" si="111"/>
        <v>1.1451705393573163E-2</v>
      </c>
      <c r="DD70">
        <f t="shared" si="112"/>
        <v>2.3153519427174273E-2</v>
      </c>
      <c r="DE70">
        <f t="shared" si="113"/>
        <v>3.4867522829944521E-2</v>
      </c>
      <c r="DF70">
        <f t="shared" si="114"/>
        <v>4.0788172430528749E-2</v>
      </c>
      <c r="DG70">
        <f t="shared" si="115"/>
        <v>2.3993985744381517E-2</v>
      </c>
      <c r="DH70">
        <f t="shared" si="116"/>
        <v>2.8561162974645882E-2</v>
      </c>
      <c r="DI70">
        <f t="shared" si="117"/>
        <v>1.3136358828110062E-2</v>
      </c>
      <c r="DJ70">
        <f t="shared" si="118"/>
        <v>3.4143288058318788E-2</v>
      </c>
      <c r="DK70">
        <f t="shared" si="119"/>
        <v>3.3862359586082746E-2</v>
      </c>
      <c r="DL70">
        <f t="shared" si="120"/>
        <v>2.1310130316395615E-2</v>
      </c>
      <c r="DM70">
        <f t="shared" si="121"/>
        <v>3.5685774319127714E-2</v>
      </c>
      <c r="DN70">
        <f t="shared" si="122"/>
        <v>5.3396001363042699E-2</v>
      </c>
      <c r="DO70">
        <f t="shared" si="123"/>
        <v>3.517092666984567E-2</v>
      </c>
      <c r="DP70">
        <f t="shared" si="124"/>
        <v>3.4958498730284407E-2</v>
      </c>
    </row>
    <row r="71" spans="3:120" x14ac:dyDescent="0.3">
      <c r="C71" t="s">
        <v>47</v>
      </c>
      <c r="I71">
        <f t="shared" si="13"/>
        <v>0</v>
      </c>
      <c r="J71">
        <f t="shared" si="14"/>
        <v>1.5782364893273382E-2</v>
      </c>
      <c r="K71">
        <f t="shared" si="15"/>
        <v>2.4181654786399774E-3</v>
      </c>
      <c r="L71">
        <f t="shared" si="16"/>
        <v>1.6203385966851513E-2</v>
      </c>
      <c r="M71">
        <f t="shared" si="17"/>
        <v>1.6203385966851513E-2</v>
      </c>
      <c r="N71">
        <f t="shared" si="18"/>
        <v>5.6844111895258467E-2</v>
      </c>
      <c r="O71">
        <f t="shared" si="19"/>
        <v>3.2647504217847609E-2</v>
      </c>
      <c r="P71">
        <f t="shared" si="20"/>
        <v>4.8379006169400898E-2</v>
      </c>
      <c r="Q71">
        <f t="shared" si="21"/>
        <v>2.1053406300664435E-2</v>
      </c>
      <c r="R71">
        <f t="shared" si="22"/>
        <v>-2.8645337946214509E-2</v>
      </c>
      <c r="S71">
        <f t="shared" si="23"/>
        <v>-4.8429869111120995E-2</v>
      </c>
      <c r="T71">
        <f t="shared" si="24"/>
        <v>-5.3980101140308892E-2</v>
      </c>
      <c r="U71">
        <f t="shared" si="25"/>
        <v>-5.5671082201570951E-2</v>
      </c>
      <c r="V71">
        <f t="shared" si="26"/>
        <v>-4.2130702821046029E-2</v>
      </c>
      <c r="W71">
        <f t="shared" si="27"/>
        <v>3.9471081793771748E-2</v>
      </c>
      <c r="X71">
        <f t="shared" si="28"/>
        <v>2.689981887143489E-3</v>
      </c>
      <c r="Y71">
        <f t="shared" si="29"/>
        <v>5.5502320291878956E-3</v>
      </c>
      <c r="Z71">
        <f t="shared" si="30"/>
        <v>-2.5085251773298012E-3</v>
      </c>
      <c r="AA71">
        <f t="shared" si="31"/>
        <v>9.6318662527128396E-3</v>
      </c>
      <c r="AB71">
        <f t="shared" si="32"/>
        <v>-1.5316065981969018E-2</v>
      </c>
      <c r="AC71">
        <f t="shared" si="33"/>
        <v>3.2367298178152024E-2</v>
      </c>
      <c r="AD71">
        <f t="shared" si="34"/>
        <v>5.0544386614333095E-2</v>
      </c>
      <c r="AE71">
        <f t="shared" si="35"/>
        <v>5.4409280424200547E-2</v>
      </c>
      <c r="AF71">
        <f t="shared" si="36"/>
        <v>4.6039215948858112E-2</v>
      </c>
      <c r="AG71">
        <f t="shared" si="37"/>
        <v>3.7227671064131232E-2</v>
      </c>
      <c r="AH71">
        <f t="shared" si="38"/>
        <v>6.9274117048270162E-2</v>
      </c>
      <c r="AI71">
        <f t="shared" si="39"/>
        <v>1.2364339797337465E-2</v>
      </c>
      <c r="AJ71">
        <f t="shared" si="40"/>
        <v>-2.6431741762510085E-2</v>
      </c>
      <c r="AK71">
        <f t="shared" si="41"/>
        <v>-4.6039215948858112E-2</v>
      </c>
      <c r="AL71">
        <f t="shared" si="42"/>
        <v>-1.7748895935293163E-2</v>
      </c>
      <c r="AM71">
        <f t="shared" si="43"/>
        <v>-4.3409792005694572E-2</v>
      </c>
      <c r="AN71">
        <f t="shared" si="44"/>
        <v>-1.9871213037994549E-3</v>
      </c>
      <c r="AO71">
        <f t="shared" si="45"/>
        <v>2.0618915173728068E-2</v>
      </c>
      <c r="AP71">
        <f t="shared" si="46"/>
        <v>4.9739779208716327E-2</v>
      </c>
      <c r="AQ71">
        <f t="shared" si="47"/>
        <v>2.5149935134004053E-2</v>
      </c>
      <c r="AR71">
        <f t="shared" si="48"/>
        <v>7.9144020602349482E-3</v>
      </c>
      <c r="AS71">
        <f t="shared" si="49"/>
        <v>1.7405816192303192E-2</v>
      </c>
      <c r="AT71">
        <f t="shared" si="50"/>
        <v>-3.957225837042699E-3</v>
      </c>
      <c r="AU71">
        <f t="shared" si="51"/>
        <v>-2.3305895946621292E-2</v>
      </c>
      <c r="AV71">
        <f t="shared" si="52"/>
        <v>0</v>
      </c>
      <c r="AW71">
        <f t="shared" si="53"/>
        <v>1.6757987775061878E-2</v>
      </c>
      <c r="AX71">
        <f t="shared" si="54"/>
        <v>2.4355614834370341E-2</v>
      </c>
      <c r="AY71">
        <f t="shared" si="55"/>
        <v>3.481682078827468E-2</v>
      </c>
      <c r="AZ71">
        <f t="shared" si="56"/>
        <v>4.4211971094868831E-2</v>
      </c>
      <c r="BA71">
        <f t="shared" si="57"/>
        <v>4.0939052922166749E-2</v>
      </c>
      <c r="BB71">
        <f t="shared" si="58"/>
        <v>5.1647751299836744E-2</v>
      </c>
      <c r="BC71">
        <f t="shared" si="59"/>
        <v>4.9183349040409753E-2</v>
      </c>
      <c r="BD71">
        <f t="shared" si="60"/>
        <v>4.8950707884293718E-2</v>
      </c>
      <c r="BE71">
        <f t="shared" si="61"/>
        <v>6.3225626055842449E-2</v>
      </c>
      <c r="BF71">
        <f t="shared" si="62"/>
        <v>4.7290876174410815E-2</v>
      </c>
      <c r="BG71">
        <f t="shared" si="63"/>
        <v>3.0631106218960723E-2</v>
      </c>
      <c r="BH71">
        <f t="shared" si="64"/>
        <v>1.717294078037206E-2</v>
      </c>
      <c r="BI71">
        <f t="shared" si="65"/>
        <v>2.1196597377726435E-2</v>
      </c>
      <c r="BJ71">
        <f t="shared" si="66"/>
        <v>-6.1242402313716584E-3</v>
      </c>
      <c r="BK71">
        <f t="shared" si="67"/>
        <v>-2.0935481772335153E-2</v>
      </c>
      <c r="BL71">
        <f t="shared" si="68"/>
        <v>-1.3461051456702932E-2</v>
      </c>
      <c r="BM71">
        <f t="shared" si="69"/>
        <v>-1.211409812822346E-2</v>
      </c>
      <c r="BN71">
        <f t="shared" si="70"/>
        <v>-1.730499748092278E-2</v>
      </c>
      <c r="BO71">
        <f t="shared" si="71"/>
        <v>-8.8689744610931601E-3</v>
      </c>
      <c r="BP71">
        <f t="shared" si="72"/>
        <v>1.2796994173637443E-3</v>
      </c>
      <c r="BQ71">
        <f t="shared" si="73"/>
        <v>-3.8439460242198466E-3</v>
      </c>
      <c r="BR71">
        <f t="shared" si="74"/>
        <v>-1.2659939410248455E-3</v>
      </c>
      <c r="BS71">
        <f t="shared" si="75"/>
        <v>-5.2243828381033806E-3</v>
      </c>
      <c r="BT71">
        <f t="shared" si="76"/>
        <v>-2.6119004794399104E-3</v>
      </c>
      <c r="BU71">
        <f t="shared" si="77"/>
        <v>6.357372846060372E-3</v>
      </c>
      <c r="BV71">
        <f t="shared" si="78"/>
        <v>1.3713515275101073E-2</v>
      </c>
      <c r="BW71">
        <f t="shared" si="79"/>
        <v>6.2000276034844147E-3</v>
      </c>
      <c r="BX71">
        <f t="shared" si="80"/>
        <v>9.0683288623232272E-3</v>
      </c>
      <c r="BY71">
        <f t="shared" si="81"/>
        <v>1.3973766212882311E-2</v>
      </c>
      <c r="BZ71">
        <f t="shared" si="82"/>
        <v>1.0947624634862407E-2</v>
      </c>
      <c r="CA71">
        <f t="shared" si="83"/>
        <v>1.2833247896480059E-2</v>
      </c>
      <c r="CB71">
        <f t="shared" si="84"/>
        <v>2.191679626661518E-2</v>
      </c>
      <c r="CC71">
        <f t="shared" si="85"/>
        <v>3.153632725671187E-2</v>
      </c>
      <c r="CD71">
        <f t="shared" si="86"/>
        <v>3.6851034005869823E-2</v>
      </c>
      <c r="CE71">
        <f t="shared" si="87"/>
        <v>3.9592590818129735E-2</v>
      </c>
      <c r="CF71">
        <f t="shared" si="88"/>
        <v>4.1664487011419025E-2</v>
      </c>
      <c r="CG71">
        <f t="shared" si="89"/>
        <v>3.6827965222318682E-2</v>
      </c>
      <c r="CH71">
        <f t="shared" si="90"/>
        <v>1.3602912957885849E-2</v>
      </c>
      <c r="CI71">
        <f t="shared" si="91"/>
        <v>-1.1552927041016759E-2</v>
      </c>
      <c r="CJ71">
        <f t="shared" si="92"/>
        <v>-2.4772774331104586E-2</v>
      </c>
      <c r="CK71">
        <f t="shared" si="93"/>
        <v>-3.3902631977068512E-2</v>
      </c>
      <c r="CL71">
        <f t="shared" si="94"/>
        <v>-2.0056953209964944E-2</v>
      </c>
      <c r="CM71">
        <f t="shared" si="95"/>
        <v>1.4601436274239533E-2</v>
      </c>
      <c r="CN71">
        <f t="shared" si="96"/>
        <v>2.7254134636643813E-2</v>
      </c>
      <c r="CO71">
        <f t="shared" si="97"/>
        <v>3.1459808545109172E-2</v>
      </c>
      <c r="CP71">
        <f t="shared" si="98"/>
        <v>2.9276004307125448E-2</v>
      </c>
      <c r="CQ71">
        <f t="shared" si="99"/>
        <v>1.9156180282002212E-2</v>
      </c>
      <c r="CR71">
        <f t="shared" si="100"/>
        <v>1.9659005843010391E-2</v>
      </c>
      <c r="CS71">
        <f t="shared" si="101"/>
        <v>2.4807222500248825E-2</v>
      </c>
      <c r="CT71">
        <f t="shared" si="102"/>
        <v>3.677018970845438E-2</v>
      </c>
      <c r="CU71">
        <f t="shared" si="103"/>
        <v>3.2820509407473962E-2</v>
      </c>
      <c r="CV71">
        <f t="shared" si="104"/>
        <v>3.6617921197371575E-2</v>
      </c>
      <c r="CW71">
        <f t="shared" si="105"/>
        <v>3.142507432506747E-2</v>
      </c>
      <c r="CX71">
        <f t="shared" si="106"/>
        <v>3.5071803259912923E-2</v>
      </c>
      <c r="CY71">
        <f t="shared" si="107"/>
        <v>1.648956137665003E-2</v>
      </c>
      <c r="CZ71">
        <f t="shared" si="108"/>
        <v>1.6079437695133692E-2</v>
      </c>
      <c r="DA71">
        <f t="shared" si="109"/>
        <v>-2.3004476426979892E-3</v>
      </c>
      <c r="DB71">
        <f t="shared" si="110"/>
        <v>-2.8899249221007395E-2</v>
      </c>
      <c r="DC71">
        <f t="shared" si="111"/>
        <v>-3.589734344753559E-2</v>
      </c>
      <c r="DD71">
        <f t="shared" si="112"/>
        <v>-2.1228528566240357E-2</v>
      </c>
      <c r="DE71">
        <f t="shared" si="113"/>
        <v>-3.7150837957817375E-3</v>
      </c>
      <c r="DF71">
        <f t="shared" si="114"/>
        <v>1.266384556447946E-2</v>
      </c>
      <c r="DG71">
        <f t="shared" si="115"/>
        <v>4.1583101741242599E-2</v>
      </c>
      <c r="DH71">
        <f t="shared" si="116"/>
        <v>5.3298393081120922E-2</v>
      </c>
      <c r="DI71">
        <f t="shared" si="117"/>
        <v>4.8118198810719194E-2</v>
      </c>
      <c r="DJ71">
        <f t="shared" si="118"/>
        <v>5.1254767545988143E-2</v>
      </c>
      <c r="DK71">
        <f t="shared" si="119"/>
        <v>5.3536626311952065E-2</v>
      </c>
      <c r="DL71">
        <f t="shared" si="120"/>
        <v>4.9882848655898114E-2</v>
      </c>
      <c r="DM71">
        <f t="shared" si="121"/>
        <v>4.5143115916706125E-2</v>
      </c>
      <c r="DN71">
        <f t="shared" si="122"/>
        <v>4.7374508308929822E-2</v>
      </c>
      <c r="DO71">
        <f t="shared" si="123"/>
        <v>3.1959209044597613E-2</v>
      </c>
      <c r="DP71">
        <f t="shared" si="124"/>
        <v>2.4644675536672978E-2</v>
      </c>
    </row>
    <row r="77" spans="3:120" x14ac:dyDescent="0.3">
      <c r="E77" s="2">
        <f>+AVERAGE(BB58:DP58)</f>
        <v>1.8848651875382118E-2</v>
      </c>
      <c r="F77" s="2">
        <f>+STDEV(BB58:DP58)</f>
        <v>1.0768176391433397E-2</v>
      </c>
    </row>
    <row r="78" spans="3:120" x14ac:dyDescent="0.3">
      <c r="E78" s="2">
        <f t="shared" ref="E78:E90" si="125">+AVERAGE(BB59:DP59)</f>
        <v>1.9227496627977403E-2</v>
      </c>
      <c r="F78" s="2">
        <f t="shared" ref="F78" si="126">+STDEV(BB59:DP59)</f>
        <v>1.1725133860485319E-2</v>
      </c>
    </row>
    <row r="79" spans="3:120" x14ac:dyDescent="0.3">
      <c r="E79" s="2">
        <f t="shared" si="125"/>
        <v>1.3205346554800938E-2</v>
      </c>
      <c r="F79" s="2">
        <f>+STDEV(BB60:DP60)</f>
        <v>2.851639564007806E-2</v>
      </c>
    </row>
    <row r="80" spans="3:120" x14ac:dyDescent="0.3">
      <c r="E80" s="2">
        <f t="shared" si="125"/>
        <v>1.2221052482287798E-2</v>
      </c>
      <c r="F80" s="2">
        <f t="shared" ref="F80:F90" si="127">+STDEV(BB61:DP61)</f>
        <v>2.3565530170025707E-2</v>
      </c>
    </row>
    <row r="81" spans="5:6" x14ac:dyDescent="0.3">
      <c r="E81" s="2">
        <f t="shared" si="125"/>
        <v>1.9291133564489971E-2</v>
      </c>
      <c r="F81" s="2">
        <f t="shared" si="127"/>
        <v>1.6540825710716259E-2</v>
      </c>
    </row>
    <row r="82" spans="5:6" x14ac:dyDescent="0.3">
      <c r="E82" s="2">
        <f t="shared" si="125"/>
        <v>2.1550265371791871E-2</v>
      </c>
      <c r="F82" s="2">
        <f t="shared" si="127"/>
        <v>1.6482060664722725E-2</v>
      </c>
    </row>
    <row r="83" spans="5:6" x14ac:dyDescent="0.3">
      <c r="E83" s="2">
        <f t="shared" si="125"/>
        <v>2.6309639119987183E-2</v>
      </c>
      <c r="F83" s="2">
        <f t="shared" si="127"/>
        <v>2.3017347472105213E-2</v>
      </c>
    </row>
    <row r="84" spans="5:6" x14ac:dyDescent="0.3">
      <c r="E84" s="2">
        <f t="shared" si="125"/>
        <v>9.7397676896918989E-3</v>
      </c>
      <c r="F84" s="2">
        <f t="shared" si="127"/>
        <v>2.3179694963251073E-2</v>
      </c>
    </row>
    <row r="85" spans="5:6" x14ac:dyDescent="0.3">
      <c r="E85" s="2">
        <f t="shared" si="125"/>
        <v>2.1803139589226042E-2</v>
      </c>
      <c r="F85" s="2">
        <f t="shared" si="127"/>
        <v>2.4207663271314132E-2</v>
      </c>
    </row>
    <row r="86" spans="5:6" x14ac:dyDescent="0.3">
      <c r="E86" s="2">
        <f t="shared" si="125"/>
        <v>2.0697914275816291E-2</v>
      </c>
      <c r="F86" s="2">
        <f t="shared" si="127"/>
        <v>1.1413465944635067E-2</v>
      </c>
    </row>
    <row r="87" spans="5:6" x14ac:dyDescent="0.3">
      <c r="E87" s="2">
        <f t="shared" si="125"/>
        <v>2.2468131113960954E-2</v>
      </c>
      <c r="F87" s="2">
        <f t="shared" si="127"/>
        <v>1.5398875271014465E-2</v>
      </c>
    </row>
    <row r="88" spans="5:6" x14ac:dyDescent="0.3">
      <c r="E88" s="2">
        <f t="shared" si="125"/>
        <v>1.7573919155420337E-2</v>
      </c>
      <c r="F88" s="2">
        <f t="shared" si="127"/>
        <v>2.741625065289818E-2</v>
      </c>
    </row>
    <row r="89" spans="5:6" x14ac:dyDescent="0.3">
      <c r="E89" s="2">
        <f t="shared" si="125"/>
        <v>1.6671326173062682E-2</v>
      </c>
      <c r="F89" s="2">
        <f t="shared" si="127"/>
        <v>2.3974959954650835E-2</v>
      </c>
    </row>
    <row r="90" spans="5:6" x14ac:dyDescent="0.3">
      <c r="E90" s="2">
        <f t="shared" si="125"/>
        <v>1.7649719775376955E-2</v>
      </c>
      <c r="F90" s="2">
        <f t="shared" si="127"/>
        <v>2.4859796387578265E-2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BP33"/>
  <sheetViews>
    <sheetView topLeftCell="Q1" workbookViewId="0">
      <selection activeCell="BO40" sqref="BO40"/>
    </sheetView>
  </sheetViews>
  <sheetFormatPr defaultRowHeight="14.4" x14ac:dyDescent="0.3"/>
  <sheetData>
    <row r="1" spans="3:68" x14ac:dyDescent="0.3">
      <c r="C1" t="s">
        <v>61</v>
      </c>
    </row>
    <row r="3" spans="3:68" x14ac:dyDescent="0.3">
      <c r="C3" s="4"/>
      <c r="D3" s="4">
        <v>1950</v>
      </c>
      <c r="E3" s="4">
        <v>1951</v>
      </c>
      <c r="F3" s="4">
        <v>1952</v>
      </c>
      <c r="G3" s="4">
        <v>1953</v>
      </c>
      <c r="H3" s="4">
        <v>1954</v>
      </c>
      <c r="I3" s="4">
        <v>1955</v>
      </c>
      <c r="J3" s="4">
        <v>1956</v>
      </c>
      <c r="K3" s="4">
        <v>1957</v>
      </c>
      <c r="L3" s="4">
        <v>1958</v>
      </c>
      <c r="M3" s="4">
        <v>1959</v>
      </c>
      <c r="N3" s="4">
        <v>1960</v>
      </c>
      <c r="O3" s="4">
        <v>1961</v>
      </c>
      <c r="P3" s="4">
        <v>1962</v>
      </c>
      <c r="Q3" s="4">
        <v>1963</v>
      </c>
      <c r="R3" s="4">
        <v>1964</v>
      </c>
      <c r="S3" s="4">
        <v>1965</v>
      </c>
      <c r="T3" s="4">
        <v>1966</v>
      </c>
      <c r="U3" s="4">
        <v>1967</v>
      </c>
      <c r="V3" s="4">
        <v>1968</v>
      </c>
      <c r="W3" s="4">
        <v>1969</v>
      </c>
      <c r="X3" s="4">
        <v>1970</v>
      </c>
      <c r="Y3" s="4">
        <v>1971</v>
      </c>
      <c r="Z3" s="4">
        <v>1972</v>
      </c>
      <c r="AA3" s="4">
        <v>1973</v>
      </c>
      <c r="AB3" s="4">
        <v>1974</v>
      </c>
      <c r="AC3" s="4">
        <v>1975</v>
      </c>
      <c r="AD3" s="4">
        <v>1976</v>
      </c>
      <c r="AE3" s="4">
        <v>1977</v>
      </c>
      <c r="AF3" s="4">
        <v>1978</v>
      </c>
      <c r="AG3" s="4">
        <v>1979</v>
      </c>
      <c r="AH3" s="4">
        <v>1980</v>
      </c>
      <c r="AI3" s="4">
        <v>1981</v>
      </c>
      <c r="AJ3" s="4">
        <v>1982</v>
      </c>
      <c r="AK3" s="4">
        <v>1983</v>
      </c>
      <c r="AL3" s="4">
        <v>1984</v>
      </c>
      <c r="AM3" s="4">
        <v>1985</v>
      </c>
      <c r="AN3" s="4">
        <v>1986</v>
      </c>
      <c r="AO3" s="4">
        <v>1987</v>
      </c>
      <c r="AP3" s="4">
        <v>1988</v>
      </c>
      <c r="AQ3" s="4">
        <v>1989</v>
      </c>
      <c r="AR3" s="4">
        <v>1990</v>
      </c>
      <c r="AS3" s="4">
        <v>1991</v>
      </c>
      <c r="AT3" s="4">
        <v>1992</v>
      </c>
      <c r="AU3" s="4">
        <v>1993</v>
      </c>
      <c r="AV3" s="4">
        <v>1994</v>
      </c>
      <c r="AW3" s="4">
        <v>1995</v>
      </c>
      <c r="AX3" s="4">
        <v>1996</v>
      </c>
      <c r="AY3" s="4">
        <v>1997</v>
      </c>
      <c r="AZ3" s="4">
        <v>1998</v>
      </c>
      <c r="BA3" s="4">
        <v>1999</v>
      </c>
      <c r="BB3" s="4">
        <v>2000</v>
      </c>
      <c r="BC3" s="4">
        <v>2001</v>
      </c>
      <c r="BD3" s="4">
        <v>2002</v>
      </c>
      <c r="BE3" s="4">
        <v>2003</v>
      </c>
      <c r="BF3" s="4">
        <v>2004</v>
      </c>
      <c r="BG3" s="4">
        <v>2005</v>
      </c>
      <c r="BH3" s="4">
        <v>2006</v>
      </c>
      <c r="BI3" s="4">
        <v>2007</v>
      </c>
      <c r="BJ3" s="4">
        <v>2008</v>
      </c>
      <c r="BK3" s="4">
        <v>2009</v>
      </c>
      <c r="BL3" s="4">
        <v>2010</v>
      </c>
      <c r="BM3" s="4">
        <v>2011</v>
      </c>
    </row>
    <row r="4" spans="3:68" x14ac:dyDescent="0.3">
      <c r="C4" s="4" t="s">
        <v>12</v>
      </c>
      <c r="D4" s="4">
        <v>-2.63978</v>
      </c>
      <c r="E4" s="4">
        <v>-2.8332700000000002</v>
      </c>
      <c r="F4" s="4">
        <v>-2.2165599999999999</v>
      </c>
      <c r="G4" s="4">
        <v>-2.34877</v>
      </c>
      <c r="H4" s="4">
        <v>-2.3950300000000002</v>
      </c>
      <c r="I4" s="4">
        <v>-2.93154</v>
      </c>
      <c r="J4" s="4">
        <v>-3.0379800000000001</v>
      </c>
      <c r="K4" s="4">
        <v>-2.05105</v>
      </c>
      <c r="L4" s="4">
        <v>-5.9054900000000004</v>
      </c>
      <c r="M4" s="4">
        <v>-4.2913600000000001</v>
      </c>
      <c r="N4" s="4">
        <v>-1.4774</v>
      </c>
      <c r="O4" s="4">
        <v>2.1863000000000001</v>
      </c>
      <c r="P4" s="4">
        <v>8.7723999999999996E-2</v>
      </c>
      <c r="Q4" s="4">
        <v>-4.6591E-2</v>
      </c>
      <c r="R4" s="4">
        <v>-0.51854199999999995</v>
      </c>
      <c r="S4" s="4">
        <v>-0.38068299999999999</v>
      </c>
      <c r="T4" s="4">
        <v>-0.50621300000000002</v>
      </c>
      <c r="U4" s="4">
        <v>1.0385500000000001</v>
      </c>
      <c r="V4" s="4">
        <v>0.64515100000000003</v>
      </c>
      <c r="W4" s="4">
        <v>3.4100600000000001</v>
      </c>
      <c r="X4" s="4">
        <v>4.0462699999999998</v>
      </c>
      <c r="Y4" s="4">
        <v>3.9361199999999998</v>
      </c>
      <c r="Z4" s="4">
        <v>4.1316600000000001</v>
      </c>
      <c r="AA4" s="4">
        <v>2.5901200000000002</v>
      </c>
      <c r="AB4" s="4">
        <v>5.0515100000000004</v>
      </c>
      <c r="AC4" s="4">
        <v>2.3171499999999998</v>
      </c>
      <c r="AD4" s="4">
        <v>-1.21658</v>
      </c>
      <c r="AE4" s="4">
        <v>0.37196400000000002</v>
      </c>
      <c r="AF4" s="4">
        <v>0.18565599999999999</v>
      </c>
      <c r="AG4" s="4">
        <v>0.12709100000000001</v>
      </c>
      <c r="AH4" s="4">
        <v>0.26994899999999999</v>
      </c>
      <c r="AI4" s="4">
        <v>-1.0477099999999999</v>
      </c>
      <c r="AJ4" s="4">
        <v>-0.174148</v>
      </c>
      <c r="AK4" s="4">
        <v>-0.62700800000000001</v>
      </c>
      <c r="AL4" s="4">
        <v>0.73190500000000003</v>
      </c>
      <c r="AM4" s="4">
        <v>5.9378200000000003</v>
      </c>
      <c r="AN4" s="4">
        <v>5.1731199999999999</v>
      </c>
      <c r="AO4" s="4">
        <v>3.42963</v>
      </c>
      <c r="AP4" s="4">
        <v>-0.81591000000000002</v>
      </c>
      <c r="AQ4" s="4">
        <v>0.68357199999999996</v>
      </c>
      <c r="AR4" s="4">
        <v>0.56392399999999998</v>
      </c>
      <c r="AS4" s="4">
        <v>1.8508</v>
      </c>
      <c r="AT4" s="4">
        <v>3.1326800000000001</v>
      </c>
      <c r="AU4" s="4">
        <v>4.0687899999999999</v>
      </c>
      <c r="AV4" s="4">
        <v>2.1974300000000002</v>
      </c>
      <c r="AW4" s="4">
        <v>1.8666</v>
      </c>
      <c r="AX4" s="4">
        <v>0.561782</v>
      </c>
      <c r="AY4" s="4">
        <v>0.33283299999999999</v>
      </c>
      <c r="AZ4" s="4">
        <v>0.58474700000000002</v>
      </c>
      <c r="BA4" s="4">
        <v>-0.73219599999999996</v>
      </c>
      <c r="BB4" s="4">
        <v>0.44559399999999999</v>
      </c>
      <c r="BC4" s="4">
        <v>-1.2817799999999999</v>
      </c>
      <c r="BD4" s="4">
        <v>0.93227800000000005</v>
      </c>
      <c r="BE4" s="4">
        <v>3.3846400000000001</v>
      </c>
      <c r="BF4" s="4">
        <v>5.4467299999999996</v>
      </c>
      <c r="BG4" s="4">
        <v>4.6458500000000003</v>
      </c>
      <c r="BH4" s="4">
        <v>4.1759599999999999</v>
      </c>
      <c r="BI4" s="4">
        <v>2.4652099999999999</v>
      </c>
      <c r="BJ4" s="4">
        <v>2.7552400000000001</v>
      </c>
      <c r="BK4" s="4">
        <v>0.210011</v>
      </c>
      <c r="BL4" s="4">
        <v>1.68336</v>
      </c>
      <c r="BM4" s="4">
        <v>-0.109569</v>
      </c>
      <c r="BN4" t="s">
        <v>38</v>
      </c>
      <c r="BO4" s="3">
        <f>+AVERAGE(AB4:BM4)/100</f>
        <v>1.5678664473684212E-2</v>
      </c>
      <c r="BP4" s="3">
        <f>+STDEV(AB4:BM4)/100</f>
        <v>2.0489412943005297E-2</v>
      </c>
    </row>
    <row r="5" spans="3:68" x14ac:dyDescent="0.3">
      <c r="C5" s="4" t="s">
        <v>49</v>
      </c>
      <c r="D5" s="4"/>
      <c r="E5" s="4"/>
      <c r="F5" s="4"/>
      <c r="G5" s="4">
        <v>-0.38623800000000003</v>
      </c>
      <c r="H5" s="4"/>
      <c r="I5" s="4">
        <v>0.373085</v>
      </c>
      <c r="J5" s="4">
        <v>-6.5287999999999999E-2</v>
      </c>
      <c r="K5" s="4">
        <v>-0.87837799999999999</v>
      </c>
      <c r="L5" s="4">
        <v>-2.8176100000000002</v>
      </c>
      <c r="M5" s="4">
        <v>-3.8037299999999998</v>
      </c>
      <c r="N5" s="4">
        <v>-3.3188200000000001</v>
      </c>
      <c r="O5" s="4">
        <v>-2.7906399999999998</v>
      </c>
      <c r="P5" s="4">
        <v>-2.7540800000000001</v>
      </c>
      <c r="Q5" s="4">
        <v>-2.99146</v>
      </c>
      <c r="R5" s="4">
        <v>-2.6586699999999999</v>
      </c>
      <c r="S5" s="4">
        <v>-3.7916599999999998</v>
      </c>
      <c r="T5" s="4">
        <v>-3.0988699999999998</v>
      </c>
      <c r="U5" s="4"/>
      <c r="V5" s="4">
        <v>-5.2535299999999996</v>
      </c>
      <c r="W5" s="4">
        <v>-3.5124599999999999</v>
      </c>
      <c r="X5" s="4">
        <v>-1.381</v>
      </c>
      <c r="Y5" s="4">
        <v>-3.234</v>
      </c>
      <c r="Z5" s="4">
        <v>-2.7658999999999998</v>
      </c>
      <c r="AA5" s="4">
        <v>-2.3350200000000001</v>
      </c>
      <c r="AB5" s="4">
        <v>-0.81077999999999995</v>
      </c>
      <c r="AC5" s="4">
        <v>-1.23061</v>
      </c>
      <c r="AD5" s="4">
        <v>0.27189400000000002</v>
      </c>
      <c r="AE5" s="4">
        <v>-9.3142300000000002</v>
      </c>
      <c r="AF5" s="4">
        <v>-7.7168599999999996</v>
      </c>
      <c r="AG5" s="4">
        <v>-8.5005900000000008</v>
      </c>
      <c r="AH5" s="4">
        <v>-11.6843</v>
      </c>
      <c r="AI5" s="4">
        <v>-9.1632400000000001</v>
      </c>
      <c r="AJ5" s="4">
        <v>-12.585800000000001</v>
      </c>
      <c r="AK5" s="4">
        <v>-15.295999999999999</v>
      </c>
      <c r="AL5" s="4">
        <v>-22.574100000000001</v>
      </c>
      <c r="AM5" s="4">
        <v>-4.2974100000000002</v>
      </c>
      <c r="AN5" s="4">
        <v>2.29358</v>
      </c>
      <c r="AO5" s="4">
        <v>-3.7391200000000002</v>
      </c>
      <c r="AP5" s="4">
        <v>-2.8435299999999999</v>
      </c>
      <c r="AQ5" s="4">
        <v>-2.2842799999999999</v>
      </c>
      <c r="AR5" s="4">
        <v>-1.77294</v>
      </c>
      <c r="AS5" s="4">
        <v>-1.5290999999999999</v>
      </c>
      <c r="AT5" s="4">
        <v>-1.81755</v>
      </c>
      <c r="AU5" s="4">
        <v>-3.49973</v>
      </c>
      <c r="AV5" s="4">
        <v>-0.497923</v>
      </c>
      <c r="AW5" s="4">
        <v>1.1115900000000001</v>
      </c>
      <c r="AX5" s="4">
        <v>0.86343300000000001</v>
      </c>
      <c r="AY5" s="4">
        <v>-1.0069300000000001</v>
      </c>
      <c r="AZ5" s="4">
        <v>-2.9969299999999999</v>
      </c>
      <c r="BA5" s="4">
        <v>-1.8431299999999999</v>
      </c>
      <c r="BB5" s="4">
        <v>-1.45225</v>
      </c>
      <c r="BC5" s="4">
        <v>-4.2178500000000003</v>
      </c>
      <c r="BD5" s="4">
        <v>-6.1920999999999999</v>
      </c>
      <c r="BE5" s="4">
        <v>-5.0594900000000003</v>
      </c>
      <c r="BF5" s="4">
        <v>-2.6162200000000002</v>
      </c>
      <c r="BG5" s="4">
        <v>0.75605</v>
      </c>
      <c r="BH5" s="4">
        <v>6.9614099999999999</v>
      </c>
      <c r="BI5" s="4">
        <v>5.1225300000000002</v>
      </c>
      <c r="BJ5" s="4">
        <v>6.2846399999999996</v>
      </c>
      <c r="BK5" s="4">
        <v>2.2559900000000002</v>
      </c>
      <c r="BL5" s="4">
        <v>3.4825400000000002</v>
      </c>
      <c r="BM5" s="4">
        <v>2.0597599999999998</v>
      </c>
      <c r="BN5" t="s">
        <v>41</v>
      </c>
      <c r="BO5" s="3">
        <f t="shared" ref="BO5:BO16" si="0">+AVERAGE(AB5:BM5)/100</f>
        <v>-3.0284098947368433E-2</v>
      </c>
      <c r="BP5" s="3">
        <f t="shared" ref="BP5:BP16" si="1">+STDEV(AB5:BM5)/100</f>
        <v>5.9487275632846046E-2</v>
      </c>
    </row>
    <row r="6" spans="3:68" x14ac:dyDescent="0.3">
      <c r="C6" s="4" t="s">
        <v>13</v>
      </c>
      <c r="D6" s="4"/>
      <c r="E6" s="4"/>
      <c r="F6" s="4"/>
      <c r="G6" s="4">
        <v>-0.95210499999999998</v>
      </c>
      <c r="H6" s="4"/>
      <c r="I6" s="4"/>
      <c r="J6" s="4"/>
      <c r="K6" s="4"/>
      <c r="L6" s="4">
        <v>-0.54296100000000003</v>
      </c>
      <c r="M6" s="4"/>
      <c r="N6" s="4"/>
      <c r="O6" s="4"/>
      <c r="P6" s="4"/>
      <c r="Q6" s="4"/>
      <c r="R6" s="4"/>
      <c r="S6" s="4">
        <v>-0.80591999999999997</v>
      </c>
      <c r="T6" s="4">
        <v>0.15739800000000001</v>
      </c>
      <c r="U6" s="4">
        <v>-1.05141</v>
      </c>
      <c r="V6" s="4">
        <v>-0.31511899999999998</v>
      </c>
      <c r="W6" s="4">
        <v>0.91469400000000001</v>
      </c>
      <c r="X6" s="4">
        <v>1.4633700000000001</v>
      </c>
      <c r="Y6" s="4">
        <v>1.4456</v>
      </c>
      <c r="Z6" s="4">
        <v>1.60179</v>
      </c>
      <c r="AA6" s="4">
        <v>1.69173</v>
      </c>
      <c r="AB6" s="4">
        <v>1.9526600000000001</v>
      </c>
      <c r="AC6" s="4">
        <v>2.5025499999999998</v>
      </c>
      <c r="AD6" s="4">
        <v>2.4659200000000001</v>
      </c>
      <c r="AE6" s="4">
        <v>3.1317200000000001</v>
      </c>
      <c r="AF6" s="4">
        <v>3.8369200000000001</v>
      </c>
      <c r="AG6" s="4">
        <v>3.8171400000000002</v>
      </c>
      <c r="AH6" s="4">
        <v>7.0856899999999996</v>
      </c>
      <c r="AI6" s="4">
        <v>6.5140500000000001</v>
      </c>
      <c r="AJ6" s="4">
        <v>7.6811699999999998</v>
      </c>
      <c r="AK6" s="4">
        <v>6.3016800000000002</v>
      </c>
      <c r="AL6" s="4">
        <v>6.1874799999999999</v>
      </c>
      <c r="AM6" s="4">
        <v>2.61</v>
      </c>
      <c r="AN6" s="4">
        <v>1.59</v>
      </c>
      <c r="AO6" s="4">
        <v>-0.99</v>
      </c>
      <c r="AP6" s="4">
        <v>0.91</v>
      </c>
      <c r="AQ6" s="4">
        <v>-1.03</v>
      </c>
      <c r="AR6" s="4">
        <v>4.6900000000000004</v>
      </c>
      <c r="AS6" s="4">
        <v>2.71</v>
      </c>
      <c r="AT6" s="4">
        <v>1.58</v>
      </c>
      <c r="AU6" s="4">
        <v>2.1800000000000002</v>
      </c>
      <c r="AV6" s="4">
        <v>5.64</v>
      </c>
      <c r="AW6" s="4">
        <v>0.26</v>
      </c>
      <c r="AX6" s="4">
        <v>-4.8979999999999996E-3</v>
      </c>
      <c r="AY6" s="4">
        <v>-0.59499400000000002</v>
      </c>
      <c r="AZ6" s="4">
        <v>-0.14965700000000001</v>
      </c>
      <c r="BA6" s="4">
        <v>3.07457</v>
      </c>
      <c r="BB6" s="4">
        <v>3.4345500000000002</v>
      </c>
      <c r="BC6" s="4">
        <v>3.38</v>
      </c>
      <c r="BD6" s="4">
        <v>3.2158199999999999</v>
      </c>
      <c r="BE6" s="4">
        <v>3.2738</v>
      </c>
      <c r="BF6" s="4">
        <v>3.7197399999999998</v>
      </c>
      <c r="BG6" s="4">
        <v>3.7855699999999999</v>
      </c>
      <c r="BH6" s="4">
        <v>3.2333500000000002</v>
      </c>
      <c r="BI6" s="4">
        <v>3.3648400000000001</v>
      </c>
      <c r="BJ6" s="4">
        <v>4.00753</v>
      </c>
      <c r="BK6" s="4">
        <v>2.1221299999999998</v>
      </c>
      <c r="BL6" s="4">
        <v>2.4412799999999999</v>
      </c>
      <c r="BM6" s="4">
        <v>3.0927199999999999</v>
      </c>
      <c r="BN6" t="s">
        <v>40</v>
      </c>
      <c r="BO6" s="3">
        <f t="shared" si="0"/>
        <v>2.9742981842105262E-2</v>
      </c>
      <c r="BP6" s="3">
        <f t="shared" si="1"/>
        <v>2.1406283378230126E-2</v>
      </c>
    </row>
    <row r="7" spans="3:68" x14ac:dyDescent="0.3">
      <c r="C7" s="4" t="s">
        <v>15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-5.0036399999999999</v>
      </c>
      <c r="AC7" s="4">
        <v>3.1758199999999999</v>
      </c>
      <c r="AD7" s="4">
        <v>2.0979000000000001</v>
      </c>
      <c r="AE7" s="4">
        <v>1.97465</v>
      </c>
      <c r="AF7" s="4">
        <v>1.6090899999999999</v>
      </c>
      <c r="AG7" s="4">
        <v>5.92537</v>
      </c>
      <c r="AH7" s="4">
        <v>6.2316900000000004</v>
      </c>
      <c r="AI7" s="4">
        <v>2.9796399999999998</v>
      </c>
      <c r="AJ7" s="4">
        <v>-0.46792</v>
      </c>
      <c r="AK7" s="4">
        <v>-1.3810199999999999</v>
      </c>
      <c r="AL7" s="4">
        <v>-1.51241</v>
      </c>
      <c r="AM7" s="4">
        <v>-0.238536</v>
      </c>
      <c r="AN7" s="4">
        <v>0.74254900000000001</v>
      </c>
      <c r="AO7" s="4">
        <v>3.6825299999999999</v>
      </c>
      <c r="AP7" s="4">
        <v>11.632999999999999</v>
      </c>
      <c r="AQ7" s="4">
        <v>13.094200000000001</v>
      </c>
      <c r="AR7" s="4">
        <v>8.3386399999999998</v>
      </c>
      <c r="AS7" s="4">
        <v>2.43052</v>
      </c>
      <c r="AT7" s="4">
        <v>3.5787399999999998</v>
      </c>
      <c r="AU7" s="4">
        <v>3.45655</v>
      </c>
      <c r="AV7" s="4">
        <v>4.4208100000000004</v>
      </c>
      <c r="AW7" s="4">
        <v>5.7980600000000004</v>
      </c>
      <c r="AX7" s="4">
        <v>3.53424</v>
      </c>
      <c r="AY7" s="4">
        <v>3.3523499999999999</v>
      </c>
      <c r="AZ7" s="4">
        <v>1.6243700000000001</v>
      </c>
      <c r="BA7" s="4">
        <v>-0.82629699999999995</v>
      </c>
      <c r="BB7" s="4">
        <v>0.50076100000000001</v>
      </c>
      <c r="BC7" s="4">
        <v>0.68276499999999996</v>
      </c>
      <c r="BD7" s="4">
        <v>-5.3002000000000001E-2</v>
      </c>
      <c r="BE7" s="4">
        <v>0.71792900000000004</v>
      </c>
      <c r="BF7" s="4">
        <v>3.0863100000000001</v>
      </c>
      <c r="BG7" s="4">
        <v>5.5634199999999998</v>
      </c>
      <c r="BH7" s="4">
        <v>8.5434300000000007</v>
      </c>
      <c r="BI7" s="4">
        <v>8.9610599999999998</v>
      </c>
      <c r="BJ7" s="4">
        <v>4.8428199999999997</v>
      </c>
      <c r="BK7" s="4">
        <v>-3.8417300000000001</v>
      </c>
      <c r="BL7" s="4">
        <v>0.20605399999999999</v>
      </c>
      <c r="BM7" s="4">
        <v>1.50213</v>
      </c>
      <c r="BN7" t="s">
        <v>42</v>
      </c>
      <c r="BO7" s="3">
        <f t="shared" si="0"/>
        <v>2.9200748157894731E-2</v>
      </c>
      <c r="BP7" s="3">
        <f t="shared" si="1"/>
        <v>3.8418126553205839E-2</v>
      </c>
    </row>
    <row r="8" spans="3:68" x14ac:dyDescent="0.3">
      <c r="C8" s="4" t="s">
        <v>14</v>
      </c>
      <c r="D8" s="4">
        <v>1.1000000000000001</v>
      </c>
      <c r="E8" s="4">
        <v>2.2999999999999998</v>
      </c>
      <c r="F8" s="4">
        <v>1.8</v>
      </c>
      <c r="G8" s="4">
        <v>1.6</v>
      </c>
      <c r="H8" s="4">
        <v>1.4</v>
      </c>
      <c r="I8" s="4">
        <v>1</v>
      </c>
      <c r="J8" s="4">
        <v>0.1</v>
      </c>
      <c r="K8" s="4">
        <v>1.6</v>
      </c>
      <c r="L8" s="4">
        <v>1.9</v>
      </c>
      <c r="M8" s="4">
        <v>2.2999999999999998</v>
      </c>
      <c r="N8" s="4">
        <v>1.4</v>
      </c>
      <c r="O8" s="4">
        <v>-1.3</v>
      </c>
      <c r="P8" s="4">
        <v>-1.3</v>
      </c>
      <c r="Q8" s="4">
        <v>-1</v>
      </c>
      <c r="R8" s="4">
        <v>-0.6</v>
      </c>
      <c r="S8" s="4">
        <v>-0.3</v>
      </c>
      <c r="T8" s="4">
        <v>0.5</v>
      </c>
      <c r="U8" s="4">
        <v>0.2</v>
      </c>
      <c r="V8" s="4">
        <v>0.4</v>
      </c>
      <c r="W8" s="4">
        <v>-0.1</v>
      </c>
      <c r="X8" s="4">
        <v>-0.2</v>
      </c>
      <c r="Y8" s="4">
        <v>-0.4</v>
      </c>
      <c r="Z8" s="4">
        <v>-1.2</v>
      </c>
      <c r="AA8" s="4">
        <v>-0.5</v>
      </c>
      <c r="AB8" s="4">
        <v>-0.6</v>
      </c>
      <c r="AC8" s="4">
        <v>0.3</v>
      </c>
      <c r="AD8" s="4">
        <v>1.2</v>
      </c>
      <c r="AE8" s="4">
        <v>1</v>
      </c>
      <c r="AF8" s="4">
        <v>0.7</v>
      </c>
      <c r="AG8" s="4">
        <v>-0.3</v>
      </c>
      <c r="AH8" s="4">
        <v>-1.7</v>
      </c>
      <c r="AI8" s="4">
        <v>-2.2000000000000002</v>
      </c>
      <c r="AJ8" s="4">
        <v>-2.9</v>
      </c>
      <c r="AK8" s="4">
        <v>-2.5</v>
      </c>
      <c r="AL8" s="4">
        <v>-2.6</v>
      </c>
      <c r="AM8" s="4">
        <v>-1.5</v>
      </c>
      <c r="AN8" s="4">
        <v>-0.5</v>
      </c>
      <c r="AO8" s="4">
        <v>0.7</v>
      </c>
      <c r="AP8" s="4">
        <v>-0.1</v>
      </c>
      <c r="AQ8" s="4">
        <v>-0.3</v>
      </c>
      <c r="AR8" s="4">
        <v>0.3</v>
      </c>
      <c r="AS8" s="4">
        <v>1</v>
      </c>
      <c r="AT8" s="4">
        <v>-0.6</v>
      </c>
      <c r="AU8" s="4">
        <v>0.4</v>
      </c>
      <c r="AV8" s="4">
        <v>-0.2</v>
      </c>
      <c r="AW8" s="4">
        <v>-1.1000000000000001</v>
      </c>
      <c r="AX8" s="4">
        <v>-2</v>
      </c>
      <c r="AY8" s="4">
        <v>-1.9</v>
      </c>
      <c r="AZ8" s="4">
        <v>-2.2999999999999998</v>
      </c>
      <c r="BA8" s="4">
        <v>-3.7</v>
      </c>
      <c r="BB8" s="4">
        <v>0.76781999999999995</v>
      </c>
      <c r="BC8" s="4">
        <v>1.1151199999999999</v>
      </c>
      <c r="BD8" s="4">
        <v>0.37963999999999998</v>
      </c>
      <c r="BE8" s="4">
        <v>1.8562099999999999</v>
      </c>
      <c r="BF8" s="4">
        <v>2.93452</v>
      </c>
      <c r="BG8" s="4">
        <v>3.1725500000000002</v>
      </c>
      <c r="BH8" s="4">
        <v>3.0297499999999999</v>
      </c>
      <c r="BI8" s="4">
        <v>3.0240399999999998</v>
      </c>
      <c r="BJ8" s="4">
        <v>3.50413</v>
      </c>
      <c r="BK8" s="4">
        <v>0.81029799999999996</v>
      </c>
      <c r="BL8" s="4">
        <v>-0.10327</v>
      </c>
      <c r="BM8" s="4">
        <v>-0.34215600000000002</v>
      </c>
      <c r="BN8" t="s">
        <v>43</v>
      </c>
      <c r="BO8" s="3">
        <f t="shared" si="0"/>
        <v>-3.2930210526315747E-4</v>
      </c>
      <c r="BP8" s="3">
        <f t="shared" si="1"/>
        <v>1.8054377664198481E-2</v>
      </c>
    </row>
    <row r="9" spans="3:68" x14ac:dyDescent="0.3">
      <c r="C9" s="4" t="s">
        <v>51</v>
      </c>
      <c r="D9" s="4"/>
      <c r="E9" s="4"/>
      <c r="F9" s="4"/>
      <c r="G9" s="4"/>
      <c r="H9" s="4"/>
      <c r="I9" s="4"/>
      <c r="J9" s="4">
        <v>1.65358</v>
      </c>
      <c r="K9" s="4">
        <v>0.89200000000000002</v>
      </c>
      <c r="L9" s="4">
        <v>0.60176300000000005</v>
      </c>
      <c r="M9" s="4">
        <v>1.03024</v>
      </c>
      <c r="N9" s="4">
        <v>0.56973099999999999</v>
      </c>
      <c r="O9" s="4">
        <v>0.30044399999999999</v>
      </c>
      <c r="P9" s="4">
        <v>-1.1076299999999999</v>
      </c>
      <c r="Q9" s="4">
        <v>-1.1310199999999999</v>
      </c>
      <c r="R9" s="4">
        <v>-0.48503299999999999</v>
      </c>
      <c r="S9" s="4">
        <v>-0.70501400000000003</v>
      </c>
      <c r="T9" s="4">
        <v>-1.05644</v>
      </c>
      <c r="U9" s="4">
        <v>-1.8472200000000001</v>
      </c>
      <c r="V9" s="4">
        <v>-0.75287700000000002</v>
      </c>
      <c r="W9" s="4">
        <v>-5.0314999999999999E-2</v>
      </c>
      <c r="X9" s="4">
        <v>-2.9118999999999999E-2</v>
      </c>
      <c r="Y9" s="4">
        <v>-3.33331</v>
      </c>
      <c r="Z9" s="4">
        <v>-3.2132999999999998</v>
      </c>
      <c r="AA9" s="4">
        <v>-1.0519099999999999</v>
      </c>
      <c r="AB9" s="4">
        <v>1.54209</v>
      </c>
      <c r="AC9" s="4">
        <v>3.1538999999999998E-2</v>
      </c>
      <c r="AD9" s="4">
        <v>-1.3073300000000001</v>
      </c>
      <c r="AE9" s="4">
        <v>-1.41923</v>
      </c>
      <c r="AF9" s="4">
        <v>-2.28918</v>
      </c>
      <c r="AG9" s="4">
        <v>-4.4948199999999998</v>
      </c>
      <c r="AH9" s="4">
        <v>-4.4052300000000004</v>
      </c>
      <c r="AI9" s="4">
        <v>-1.2642</v>
      </c>
      <c r="AJ9" s="4">
        <v>0.98137700000000005</v>
      </c>
      <c r="AK9" s="4">
        <v>0.51625900000000002</v>
      </c>
      <c r="AL9" s="4">
        <v>1.90323</v>
      </c>
      <c r="AM9" s="4">
        <v>1.50292</v>
      </c>
      <c r="AN9" s="4">
        <v>-0.14641199999999999</v>
      </c>
      <c r="AO9" s="4">
        <v>-0.28114</v>
      </c>
      <c r="AP9" s="4">
        <v>3.0393699999999999</v>
      </c>
      <c r="AQ9" s="4">
        <v>0.97908799999999996</v>
      </c>
      <c r="AR9" s="4">
        <v>0.58909800000000001</v>
      </c>
      <c r="AS9" s="4">
        <v>2.2775500000000002</v>
      </c>
      <c r="AT9" s="4">
        <v>3.6241599999999998</v>
      </c>
      <c r="AU9" s="4">
        <v>2.22559</v>
      </c>
      <c r="AV9" s="4">
        <v>-1.93025</v>
      </c>
      <c r="AW9" s="4">
        <v>0.30147000000000002</v>
      </c>
      <c r="AX9" s="4">
        <v>0.74955799999999995</v>
      </c>
      <c r="AY9" s="4">
        <v>1.0649999999999999</v>
      </c>
      <c r="AZ9" s="4">
        <v>0.73546800000000001</v>
      </c>
      <c r="BA9" s="4">
        <v>1.4453800000000001</v>
      </c>
      <c r="BB9" s="4">
        <v>0.49821199999999999</v>
      </c>
      <c r="BC9" s="4">
        <v>1.05952</v>
      </c>
      <c r="BD9" s="4">
        <v>1.7340000000000001E-3</v>
      </c>
      <c r="BE9" s="4">
        <v>1.39584</v>
      </c>
      <c r="BF9" s="4">
        <v>1.3617300000000001</v>
      </c>
      <c r="BG9" s="4">
        <v>2.02948</v>
      </c>
      <c r="BH9" s="4">
        <v>2.7404899999999999</v>
      </c>
      <c r="BI9" s="4">
        <v>3.65639</v>
      </c>
      <c r="BJ9" s="4">
        <v>2.3544100000000001</v>
      </c>
      <c r="BK9" s="4">
        <v>-1.2702199999999999</v>
      </c>
      <c r="BL9" s="4">
        <v>-3.0811700000000002</v>
      </c>
      <c r="BM9" s="4">
        <v>-1.9266799999999999</v>
      </c>
      <c r="BN9" t="s">
        <v>44</v>
      </c>
      <c r="BO9" s="3">
        <f t="shared" si="0"/>
        <v>3.8923923684210525E-3</v>
      </c>
      <c r="BP9" s="3">
        <f t="shared" si="1"/>
        <v>1.9898369215449501E-2</v>
      </c>
    </row>
    <row r="10" spans="3:68" x14ac:dyDescent="0.3">
      <c r="C10" s="4" t="s">
        <v>17</v>
      </c>
      <c r="D10" s="4">
        <v>1.10998</v>
      </c>
      <c r="E10" s="4">
        <v>1.16046</v>
      </c>
      <c r="F10" s="4">
        <v>1.8854599999999999</v>
      </c>
      <c r="G10" s="4">
        <v>0.17868899999999999</v>
      </c>
      <c r="H10" s="4">
        <v>-0.60741699999999998</v>
      </c>
      <c r="I10" s="4">
        <v>0.86438000000000004</v>
      </c>
      <c r="J10" s="4">
        <v>0.553342</v>
      </c>
      <c r="K10" s="4">
        <v>0.333063</v>
      </c>
      <c r="L10" s="4">
        <v>0.47062999999999999</v>
      </c>
      <c r="M10" s="4">
        <v>-0.49370599999999998</v>
      </c>
      <c r="N10" s="4">
        <v>-1.0380499999999999</v>
      </c>
      <c r="O10" s="4">
        <v>-0.36626300000000001</v>
      </c>
      <c r="P10" s="4">
        <v>-0.40989199999999998</v>
      </c>
      <c r="Q10" s="4">
        <v>-0.51771599999999995</v>
      </c>
      <c r="R10" s="4">
        <v>-0.95889599999999997</v>
      </c>
      <c r="S10" s="4">
        <v>-1.81243</v>
      </c>
      <c r="T10" s="4">
        <v>-0.84859799999999996</v>
      </c>
      <c r="U10" s="4">
        <v>1.5121899999999999</v>
      </c>
      <c r="V10" s="4">
        <v>0.41933199999999998</v>
      </c>
      <c r="W10" s="4">
        <v>-0.18778500000000001</v>
      </c>
      <c r="X10" s="4">
        <v>0.81594299999999997</v>
      </c>
      <c r="Y10" s="4">
        <v>1.0389600000000001</v>
      </c>
      <c r="Z10" s="4">
        <v>5.33E-2</v>
      </c>
      <c r="AA10" s="4">
        <v>-0.46157799999999999</v>
      </c>
      <c r="AB10" s="4">
        <v>-1.01189</v>
      </c>
      <c r="AC10" s="4">
        <v>-0.14099400000000001</v>
      </c>
      <c r="AD10" s="4">
        <v>-0.29891299999999998</v>
      </c>
      <c r="AE10" s="4">
        <v>1.0169999999999999</v>
      </c>
      <c r="AF10" s="4">
        <v>3.2470699999999999</v>
      </c>
      <c r="AG10" s="4">
        <v>3.5688</v>
      </c>
      <c r="AH10" s="4">
        <v>1.7674799999999999</v>
      </c>
      <c r="AI10" s="4">
        <v>6.5787999999999999E-2</v>
      </c>
      <c r="AJ10" s="4">
        <v>0.67224300000000003</v>
      </c>
      <c r="AK10" s="4">
        <v>6.9552699999999996</v>
      </c>
      <c r="AL10" s="4">
        <v>6.8447100000000001</v>
      </c>
      <c r="AM10" s="4">
        <v>4.7830500000000002</v>
      </c>
      <c r="AN10" s="4">
        <v>5.9498800000000003</v>
      </c>
      <c r="AO10" s="4">
        <v>8.4216999999999995</v>
      </c>
      <c r="AP10" s="4">
        <v>8.4489599999999996</v>
      </c>
      <c r="AQ10" s="4">
        <v>8.55091</v>
      </c>
      <c r="AR10" s="4">
        <v>7.2733400000000001</v>
      </c>
      <c r="AS10" s="4">
        <v>5.21394</v>
      </c>
      <c r="AT10" s="4">
        <v>4.6232300000000004</v>
      </c>
      <c r="AU10" s="4">
        <v>2.75814</v>
      </c>
      <c r="AV10" s="4">
        <v>2.0021300000000002</v>
      </c>
      <c r="AW10" s="4">
        <v>4.3093500000000002</v>
      </c>
      <c r="AX10" s="4">
        <v>2.62887</v>
      </c>
      <c r="AY10" s="4">
        <v>1.8304800000000001</v>
      </c>
      <c r="AZ10" s="4">
        <v>0.14999000000000001</v>
      </c>
      <c r="BA10" s="4">
        <v>0.85845899999999997</v>
      </c>
      <c r="BB10" s="4">
        <v>1.21332</v>
      </c>
      <c r="BC10" s="4">
        <v>0.871618</v>
      </c>
      <c r="BD10" s="4">
        <v>-0.112481</v>
      </c>
      <c r="BE10" s="4">
        <v>0.86996799999999996</v>
      </c>
      <c r="BF10" s="4">
        <v>1.58609</v>
      </c>
      <c r="BG10" s="4">
        <v>1.5401400000000001</v>
      </c>
      <c r="BH10" s="4">
        <v>1.77752</v>
      </c>
      <c r="BI10" s="4">
        <v>1.4636499999999999</v>
      </c>
      <c r="BJ10" s="4">
        <v>1.5740799999999999</v>
      </c>
      <c r="BK10" s="4">
        <v>-2.0901399999999999</v>
      </c>
      <c r="BL10" s="4">
        <v>-1.9458500000000001</v>
      </c>
      <c r="BM10" s="4">
        <v>-0.95228999999999997</v>
      </c>
      <c r="BN10" t="s">
        <v>16</v>
      </c>
      <c r="BO10" s="3">
        <f t="shared" si="0"/>
        <v>2.5338057368421044E-2</v>
      </c>
      <c r="BP10" s="3">
        <f t="shared" si="1"/>
        <v>2.9472491995062456E-2</v>
      </c>
    </row>
    <row r="11" spans="3:68" x14ac:dyDescent="0.3">
      <c r="C11" s="4" t="s">
        <v>52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-1.4680200000000001</v>
      </c>
      <c r="V11" s="4">
        <v>-2.06955</v>
      </c>
      <c r="W11" s="4">
        <v>-1.27786</v>
      </c>
      <c r="X11" s="4">
        <v>-1.0072000000000001</v>
      </c>
      <c r="Y11" s="4">
        <v>-0.87251900000000004</v>
      </c>
      <c r="Z11" s="4">
        <v>-2.1743700000000001</v>
      </c>
      <c r="AA11" s="4">
        <v>-0.63604099999999997</v>
      </c>
      <c r="AB11" s="4">
        <v>1.88178</v>
      </c>
      <c r="AC11" s="4">
        <v>-1.0323500000000001</v>
      </c>
      <c r="AD11" s="4">
        <v>0.13316900000000001</v>
      </c>
      <c r="AE11" s="4">
        <v>9.6808000000000005E-2</v>
      </c>
      <c r="AF11" s="4">
        <v>-3.1543199999999998</v>
      </c>
      <c r="AG11" s="4">
        <v>1.2543500000000001</v>
      </c>
      <c r="AH11" s="4">
        <v>0.66712300000000002</v>
      </c>
      <c r="AI11" s="4">
        <v>-2.48624</v>
      </c>
      <c r="AJ11" s="4">
        <v>-1.2512099999999999</v>
      </c>
      <c r="AK11" s="4">
        <v>-2.3042799999999999</v>
      </c>
      <c r="AL11" s="4">
        <v>-2.7514599999999998</v>
      </c>
      <c r="AM11" s="4">
        <v>-1.2769699999999999</v>
      </c>
      <c r="AN11" s="4">
        <v>1.13175</v>
      </c>
      <c r="AO11" s="4">
        <v>0.88412500000000005</v>
      </c>
      <c r="AP11" s="4">
        <v>1.16622</v>
      </c>
      <c r="AQ11" s="4">
        <v>3.8886699999999998</v>
      </c>
      <c r="AR11" s="4">
        <v>5.7257999999999996</v>
      </c>
      <c r="AS11" s="4">
        <v>1.2796000000000001</v>
      </c>
      <c r="AT11" s="4">
        <v>-0.20086100000000001</v>
      </c>
      <c r="AU11" s="4">
        <v>1.6214299999999999</v>
      </c>
      <c r="AV11" s="4">
        <v>3.48645</v>
      </c>
      <c r="AW11" s="4">
        <v>1.57203</v>
      </c>
      <c r="AX11" s="4">
        <v>0.56605899999999998</v>
      </c>
      <c r="AY11" s="4">
        <v>-0.144091</v>
      </c>
      <c r="AZ11" s="4">
        <v>0.68986800000000004</v>
      </c>
      <c r="BA11" s="4">
        <v>-2.1965300000000001</v>
      </c>
      <c r="BB11" s="4">
        <v>-3.2913700000000001</v>
      </c>
      <c r="BC11" s="4">
        <v>0.80774400000000002</v>
      </c>
      <c r="BD11" s="4">
        <v>-1.3808400000000001</v>
      </c>
      <c r="BE11" s="4">
        <v>1.8684000000000001</v>
      </c>
      <c r="BF11" s="4">
        <v>2.9942799999999998</v>
      </c>
      <c r="BG11" s="4">
        <v>2.07707</v>
      </c>
      <c r="BH11" s="4">
        <v>1.96329</v>
      </c>
      <c r="BI11" s="4">
        <v>2.3843700000000001</v>
      </c>
      <c r="BJ11" s="4">
        <v>3.5697199999999998</v>
      </c>
      <c r="BK11" s="4">
        <v>1.1605000000000001</v>
      </c>
      <c r="BL11" s="4">
        <v>1.35981</v>
      </c>
      <c r="BM11" s="4">
        <v>1.0881099999999999</v>
      </c>
      <c r="BN11" t="s">
        <v>48</v>
      </c>
      <c r="BO11" s="3">
        <f t="shared" si="0"/>
        <v>6.2757905263157894E-3</v>
      </c>
      <c r="BP11" s="3">
        <f t="shared" si="1"/>
        <v>2.0574412148414642E-2</v>
      </c>
    </row>
    <row r="12" spans="3:68" x14ac:dyDescent="0.3">
      <c r="C12" s="4" t="s">
        <v>18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v>0.31230200000000002</v>
      </c>
      <c r="Y12" s="4">
        <v>-0.897289</v>
      </c>
      <c r="Z12" s="4">
        <v>-1.14436</v>
      </c>
      <c r="AA12" s="4">
        <v>-4.97464</v>
      </c>
      <c r="AB12" s="4">
        <v>-3.29495</v>
      </c>
      <c r="AC12" s="4">
        <v>-4.7919999999999998</v>
      </c>
      <c r="AD12" s="4">
        <v>-7.1112599999999997</v>
      </c>
      <c r="AE12" s="4">
        <v>-4.5353500000000002</v>
      </c>
      <c r="AF12" s="4">
        <v>-1.3078099999999999</v>
      </c>
      <c r="AG12" s="4">
        <v>2.9188499999999999</v>
      </c>
      <c r="AH12" s="4">
        <v>0.75596600000000003</v>
      </c>
      <c r="AI12" s="4">
        <v>-0.81046700000000005</v>
      </c>
      <c r="AJ12" s="4">
        <v>-0.39947300000000002</v>
      </c>
      <c r="AK12" s="4">
        <v>-3.6269900000000002</v>
      </c>
      <c r="AL12" s="4">
        <v>-0.66038699999999995</v>
      </c>
      <c r="AM12" s="4">
        <v>0.80760600000000005</v>
      </c>
      <c r="AN12" s="4">
        <v>-2.08114</v>
      </c>
      <c r="AO12" s="4">
        <v>-4.8869300000000004</v>
      </c>
      <c r="AP12" s="4">
        <v>-1.74858</v>
      </c>
      <c r="AQ12" s="4">
        <v>0.25034499999999998</v>
      </c>
      <c r="AR12" s="4">
        <v>-1.7919400000000001</v>
      </c>
      <c r="AS12" s="4">
        <v>1.66754</v>
      </c>
      <c r="AT12" s="4">
        <v>0.60952600000000001</v>
      </c>
      <c r="AU12" s="4">
        <v>0.76665399999999995</v>
      </c>
      <c r="AV12" s="4">
        <v>0.56605499999999997</v>
      </c>
      <c r="AW12" s="4">
        <v>0.38392799999999999</v>
      </c>
      <c r="AX12" s="4">
        <v>1.2889900000000001</v>
      </c>
      <c r="AY12" s="4">
        <v>1.3613200000000001</v>
      </c>
      <c r="AZ12" s="4">
        <v>1.26356</v>
      </c>
      <c r="BA12" s="4">
        <v>-0.98787199999999997</v>
      </c>
      <c r="BB12" s="4">
        <v>0.41795300000000002</v>
      </c>
      <c r="BC12" s="4">
        <v>0.16102</v>
      </c>
      <c r="BD12" s="4">
        <v>0.76451400000000003</v>
      </c>
      <c r="BE12" s="4">
        <v>0.56627499999999997</v>
      </c>
      <c r="BF12" s="4">
        <v>1.03796</v>
      </c>
      <c r="BG12" s="4">
        <v>1.49241</v>
      </c>
      <c r="BH12" s="4">
        <v>3.7725</v>
      </c>
      <c r="BI12" s="4">
        <v>4.9590399999999999</v>
      </c>
      <c r="BJ12" s="4">
        <v>3.7545600000000001</v>
      </c>
      <c r="BK12" s="4">
        <v>-0.58186400000000005</v>
      </c>
      <c r="BL12" s="4">
        <v>0.73238199999999998</v>
      </c>
      <c r="BM12" s="4">
        <v>3.6655799999999998</v>
      </c>
      <c r="BN12" t="s">
        <v>45</v>
      </c>
      <c r="BO12" s="3">
        <f t="shared" si="0"/>
        <v>-1.2243365789473693E-3</v>
      </c>
      <c r="BP12" s="3">
        <f t="shared" si="1"/>
        <v>2.5823357794173874E-2</v>
      </c>
    </row>
    <row r="13" spans="3:68" x14ac:dyDescent="0.3">
      <c r="C13" s="4" t="s">
        <v>19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>
        <v>-1.69082</v>
      </c>
      <c r="AA13" s="4">
        <v>-0.54666099999999995</v>
      </c>
      <c r="AB13" s="4">
        <v>-3.4755799999999999</v>
      </c>
      <c r="AC13" s="4">
        <v>-3.96767</v>
      </c>
      <c r="AD13" s="4">
        <v>-1.8120000000000001</v>
      </c>
      <c r="AE13" s="4">
        <v>-0.361537</v>
      </c>
      <c r="AF13" s="4">
        <v>0.38150600000000001</v>
      </c>
      <c r="AG13" s="4">
        <v>1.619</v>
      </c>
      <c r="AH13" s="4">
        <v>0.79065700000000005</v>
      </c>
      <c r="AI13" s="4">
        <v>-0.81435199999999996</v>
      </c>
      <c r="AJ13" s="4">
        <v>-7.2115799999999997</v>
      </c>
      <c r="AK13" s="4">
        <v>-2.2366999999999999</v>
      </c>
      <c r="AL13" s="4">
        <v>-2.7889300000000001</v>
      </c>
      <c r="AM13" s="4">
        <v>0.45476699999999998</v>
      </c>
      <c r="AN13" s="4">
        <v>1.67943</v>
      </c>
      <c r="AO13" s="4">
        <v>0.96922600000000003</v>
      </c>
      <c r="AP13" s="4">
        <v>7.6323000000000002E-2</v>
      </c>
      <c r="AQ13" s="4">
        <v>-11.1386</v>
      </c>
      <c r="AR13" s="4">
        <v>2.1247400000000001</v>
      </c>
      <c r="AS13" s="4">
        <v>2.4139400000000002</v>
      </c>
      <c r="AT13" s="4">
        <v>1.9316</v>
      </c>
      <c r="AU13" s="4">
        <v>0.86168500000000003</v>
      </c>
      <c r="AV13" s="4">
        <v>-1.1471899999999999</v>
      </c>
      <c r="AW13" s="4">
        <v>0.312384</v>
      </c>
      <c r="AX13" s="4">
        <v>-1.8359E-2</v>
      </c>
      <c r="AY13" s="4">
        <v>0.44367400000000001</v>
      </c>
      <c r="AZ13" s="4">
        <v>0.59124200000000005</v>
      </c>
      <c r="BA13" s="4">
        <v>-1.4550799999999999</v>
      </c>
      <c r="BB13" s="4">
        <v>-1.15143</v>
      </c>
      <c r="BC13" s="4">
        <v>-0.90795599999999999</v>
      </c>
      <c r="BD13" s="4">
        <v>0.23209199999999999</v>
      </c>
      <c r="BE13" s="4">
        <v>3.03051</v>
      </c>
      <c r="BF13" s="4">
        <v>3.8302299999999998</v>
      </c>
      <c r="BG13" s="4">
        <v>4.0331700000000001</v>
      </c>
      <c r="BH13" s="4">
        <v>3.6442800000000002</v>
      </c>
      <c r="BI13" s="4">
        <v>3.5223499999999999</v>
      </c>
      <c r="BJ13" s="4">
        <v>1.3426800000000001</v>
      </c>
      <c r="BK13" s="4">
        <v>1.0821400000000001</v>
      </c>
      <c r="BL13" s="4">
        <v>1.7448600000000001</v>
      </c>
      <c r="BM13" s="4">
        <v>1.9859800000000001</v>
      </c>
      <c r="BN13" t="s">
        <v>47</v>
      </c>
      <c r="BO13" s="3">
        <f t="shared" si="0"/>
        <v>1.6092157894736939E-4</v>
      </c>
      <c r="BP13" s="3">
        <f t="shared" si="1"/>
        <v>2.9636457614421418E-2</v>
      </c>
    </row>
    <row r="14" spans="3:68" x14ac:dyDescent="0.3">
      <c r="C14" s="4" t="s">
        <v>53</v>
      </c>
      <c r="D14" s="4">
        <v>-0.22</v>
      </c>
      <c r="E14" s="4">
        <v>-0.228462</v>
      </c>
      <c r="F14" s="4">
        <v>-0.49857099999999999</v>
      </c>
      <c r="G14" s="4">
        <v>3.2667000000000002E-2</v>
      </c>
      <c r="H14" s="4">
        <v>1.84</v>
      </c>
      <c r="I14" s="4">
        <v>0.37944499999999998</v>
      </c>
      <c r="J14" s="4">
        <v>0.76100000000000001</v>
      </c>
      <c r="K14" s="4">
        <v>6.6970799999999997</v>
      </c>
      <c r="L14" s="4">
        <v>-4.8612000000000002</v>
      </c>
      <c r="M14" s="4">
        <v>-4.9807699999999997</v>
      </c>
      <c r="N14" s="4">
        <v>-4.0615399999999999</v>
      </c>
      <c r="O14" s="4">
        <v>-1.83704</v>
      </c>
      <c r="P14" s="4">
        <v>2.2766700000000002</v>
      </c>
      <c r="Q14" s="4">
        <v>2.1031300000000002</v>
      </c>
      <c r="R14" s="4">
        <v>2.0777800000000002</v>
      </c>
      <c r="S14" s="4">
        <v>0.54736799999999997</v>
      </c>
      <c r="T14" s="4">
        <v>0.3725</v>
      </c>
      <c r="U14" s="4">
        <v>0.65</v>
      </c>
      <c r="V14" s="4">
        <v>-0.182222</v>
      </c>
      <c r="W14" s="4">
        <v>-1.9760899999999999</v>
      </c>
      <c r="X14" s="4">
        <v>-0.9</v>
      </c>
      <c r="Y14" s="4">
        <v>1.11754</v>
      </c>
      <c r="Z14" s="4">
        <v>0.75082000000000004</v>
      </c>
      <c r="AA14" s="4">
        <v>2.2397300000000002</v>
      </c>
      <c r="AB14" s="4">
        <v>2.9473199999999999</v>
      </c>
      <c r="AC14" s="4">
        <v>1.24237</v>
      </c>
      <c r="AD14" s="4">
        <v>2.96963</v>
      </c>
      <c r="AE14" s="4">
        <v>-3.5961500000000002</v>
      </c>
      <c r="AF14" s="4">
        <v>-3.6337299999999999</v>
      </c>
      <c r="AG14" s="4">
        <v>-1.4673099999999999</v>
      </c>
      <c r="AH14" s="4">
        <v>2.12242</v>
      </c>
      <c r="AI14" s="4">
        <v>1.11747</v>
      </c>
      <c r="AJ14" s="4">
        <v>-1.6898899999999999</v>
      </c>
      <c r="AK14" s="4">
        <v>1.0496099999999999</v>
      </c>
      <c r="AL14" s="4">
        <v>6.3435899999999998</v>
      </c>
      <c r="AM14" s="4">
        <v>8.1108100000000007</v>
      </c>
      <c r="AN14" s="4">
        <v>0.80054400000000003</v>
      </c>
      <c r="AO14" s="4">
        <v>-0.189605</v>
      </c>
      <c r="AP14" s="4">
        <v>-5.8449999999999998</v>
      </c>
      <c r="AQ14" s="4">
        <v>4.4657</v>
      </c>
      <c r="AR14" s="4">
        <v>8.8592099999999991</v>
      </c>
      <c r="AS14" s="4">
        <v>1.88487</v>
      </c>
      <c r="AT14" s="4">
        <v>-2.3791799999999999</v>
      </c>
      <c r="AU14" s="4">
        <v>1.6977</v>
      </c>
      <c r="AV14" s="4">
        <v>-6.0581300000000002</v>
      </c>
      <c r="AW14" s="4">
        <v>0.34265000000000001</v>
      </c>
      <c r="AX14" s="4">
        <v>12.8307</v>
      </c>
      <c r="AY14" s="4">
        <v>5.5846900000000002</v>
      </c>
      <c r="AZ14" s="4">
        <v>-0.60791600000000001</v>
      </c>
      <c r="BA14" s="4">
        <v>4.8870500000000003</v>
      </c>
      <c r="BB14" s="4">
        <v>7.53</v>
      </c>
      <c r="BC14" s="4">
        <v>-1.1954199999999999</v>
      </c>
      <c r="BD14" s="4">
        <v>3.7346300000000001</v>
      </c>
      <c r="BE14" s="4">
        <v>5.3828699999999996</v>
      </c>
      <c r="BF14" s="4">
        <v>6.2268100000000004</v>
      </c>
      <c r="BG14" s="4">
        <v>7.0695899999999998</v>
      </c>
      <c r="BH14" s="4">
        <v>0.527972</v>
      </c>
      <c r="BI14" s="4">
        <v>-1.2068399999999999</v>
      </c>
      <c r="BJ14" s="4">
        <v>-1.18326</v>
      </c>
      <c r="BK14" s="4">
        <v>-6.6749900000000002</v>
      </c>
      <c r="BL14" s="4">
        <v>-2.5534300000000001</v>
      </c>
      <c r="BM14" s="4">
        <v>-4.65327</v>
      </c>
      <c r="BN14" t="s">
        <v>0</v>
      </c>
      <c r="BO14" s="3">
        <f t="shared" si="0"/>
        <v>1.441949605263158E-2</v>
      </c>
      <c r="BP14" s="3">
        <f t="shared" si="1"/>
        <v>4.5082053292395251E-2</v>
      </c>
    </row>
    <row r="15" spans="3:68" x14ac:dyDescent="0.3">
      <c r="C15" s="4" t="s">
        <v>50</v>
      </c>
      <c r="D15" s="4">
        <v>3.3608500000000001</v>
      </c>
      <c r="E15" s="4">
        <v>3.4558800000000001</v>
      </c>
      <c r="F15" s="4">
        <v>1.91791</v>
      </c>
      <c r="G15" s="4">
        <v>2.1588099999999999</v>
      </c>
      <c r="H15" s="4">
        <v>1.3057799999999999</v>
      </c>
      <c r="I15" s="4">
        <v>1.6260600000000001</v>
      </c>
      <c r="J15" s="4">
        <v>2.37805</v>
      </c>
      <c r="K15" s="4">
        <v>1.51644</v>
      </c>
      <c r="L15" s="4">
        <v>0.10718</v>
      </c>
      <c r="M15" s="4">
        <v>0.96656699999999995</v>
      </c>
      <c r="N15" s="4">
        <v>1.1455599999999999</v>
      </c>
      <c r="O15" s="4">
        <v>0.14086899999999999</v>
      </c>
      <c r="P15" s="4">
        <v>0.36046099999999998</v>
      </c>
      <c r="Q15" s="4">
        <v>0.69014399999999998</v>
      </c>
      <c r="R15" s="4">
        <v>2.27597</v>
      </c>
      <c r="S15" s="4">
        <v>2.6687400000000001</v>
      </c>
      <c r="T15" s="4">
        <v>2.8356300000000001</v>
      </c>
      <c r="U15" s="4">
        <v>2.2037900000000001</v>
      </c>
      <c r="V15" s="4">
        <v>2.7479</v>
      </c>
      <c r="W15" s="4">
        <v>4.5559200000000004</v>
      </c>
      <c r="X15" s="4">
        <v>3.30897</v>
      </c>
      <c r="Y15" s="4">
        <v>2.7949099999999998</v>
      </c>
      <c r="Z15" s="4">
        <v>2.88774</v>
      </c>
      <c r="AA15" s="4">
        <v>4.4061500000000002</v>
      </c>
      <c r="AB15" s="4">
        <v>4.6605400000000001</v>
      </c>
      <c r="AC15" s="4">
        <v>0.28567999999999999</v>
      </c>
      <c r="AD15" s="4">
        <v>1.33754</v>
      </c>
      <c r="AE15" s="4">
        <v>0.17106199999999999</v>
      </c>
      <c r="AF15" s="4">
        <v>2.2460000000000001E-2</v>
      </c>
      <c r="AG15" s="4">
        <v>1.61494</v>
      </c>
      <c r="AH15" s="4">
        <v>1.3505499999999999</v>
      </c>
      <c r="AI15" s="4">
        <v>3.42191</v>
      </c>
      <c r="AJ15" s="4">
        <v>0.19112399999999999</v>
      </c>
      <c r="AK15" s="4">
        <v>-0.91276800000000002</v>
      </c>
      <c r="AL15" s="4">
        <v>4.2261E-2</v>
      </c>
      <c r="AM15" s="4">
        <v>-0.231824</v>
      </c>
      <c r="AN15" s="4">
        <v>1.2910200000000001</v>
      </c>
      <c r="AO15" s="4">
        <v>2.85751</v>
      </c>
      <c r="AP15" s="4">
        <v>3.9527399999999999</v>
      </c>
      <c r="AQ15" s="4">
        <v>4.2646800000000002</v>
      </c>
      <c r="AR15" s="4">
        <v>3.6258599999999999</v>
      </c>
      <c r="AS15" s="4">
        <v>1.0606</v>
      </c>
      <c r="AT15" s="4">
        <v>0.187443</v>
      </c>
      <c r="AU15" s="4">
        <v>0.48089599999999999</v>
      </c>
      <c r="AV15" s="4">
        <v>2.3237299999999999</v>
      </c>
      <c r="AW15" s="4">
        <v>4.2380199999999997</v>
      </c>
      <c r="AX15" s="4">
        <v>6.3167999999999997</v>
      </c>
      <c r="AY15" s="4">
        <v>8.5728100000000005</v>
      </c>
      <c r="AZ15" s="4">
        <v>8.3325999999999993</v>
      </c>
      <c r="BA15" s="4">
        <v>9.2509399999999999</v>
      </c>
      <c r="BB15" s="4">
        <v>10.050000000000001</v>
      </c>
      <c r="BC15" s="4">
        <v>7.2660200000000001</v>
      </c>
      <c r="BD15" s="4">
        <v>5.7240599999999997</v>
      </c>
      <c r="BE15" s="4">
        <v>5.30748</v>
      </c>
      <c r="BF15" s="4">
        <v>5.8062300000000002</v>
      </c>
      <c r="BG15" s="4">
        <v>6.1053499999999996</v>
      </c>
      <c r="BH15" s="4">
        <v>5.9118000000000004</v>
      </c>
      <c r="BI15" s="4">
        <v>5.7318699999999998</v>
      </c>
      <c r="BJ15" s="4">
        <v>4.01</v>
      </c>
      <c r="BK15" s="4">
        <v>-1.07019</v>
      </c>
      <c r="BL15" s="4">
        <v>-1.8486899999999999</v>
      </c>
      <c r="BM15" s="4">
        <v>-3.9196900000000001</v>
      </c>
      <c r="BN15" t="s">
        <v>37</v>
      </c>
      <c r="BO15" s="3">
        <f t="shared" si="0"/>
        <v>3.0995622105263156E-2</v>
      </c>
      <c r="BP15" s="3">
        <f t="shared" si="1"/>
        <v>3.3494271692563256E-2</v>
      </c>
    </row>
    <row r="16" spans="3:68" x14ac:dyDescent="0.3">
      <c r="C16" s="4" t="s">
        <v>2</v>
      </c>
      <c r="D16" s="4">
        <v>2.4517699999999998</v>
      </c>
      <c r="E16" s="4">
        <v>4.4370700000000003</v>
      </c>
      <c r="F16" s="4">
        <v>2.4049100000000001</v>
      </c>
      <c r="G16" s="4">
        <v>1.0458000000000001</v>
      </c>
      <c r="H16" s="4">
        <v>1.90358</v>
      </c>
      <c r="I16" s="4">
        <v>0.81727099999999997</v>
      </c>
      <c r="J16" s="4">
        <v>2.5019300000000002</v>
      </c>
      <c r="K16" s="4">
        <v>2.28884</v>
      </c>
      <c r="L16" s="4">
        <v>1.02308</v>
      </c>
      <c r="M16" s="4">
        <v>-1.0125200000000001</v>
      </c>
      <c r="N16" s="4">
        <v>1.2678700000000001</v>
      </c>
      <c r="O16" s="4">
        <v>-0.17438400000000001</v>
      </c>
      <c r="P16" s="4">
        <v>-3.8419000000000002E-2</v>
      </c>
      <c r="Q16" s="4">
        <v>0.74460800000000005</v>
      </c>
      <c r="R16" s="4">
        <v>0.199653</v>
      </c>
      <c r="S16" s="4">
        <v>0.62923700000000005</v>
      </c>
      <c r="T16" s="4">
        <v>0.26978099999999999</v>
      </c>
      <c r="U16" s="4">
        <v>-1.24031</v>
      </c>
      <c r="V16" s="4">
        <v>3.0224999999999998E-2</v>
      </c>
      <c r="W16" s="4">
        <v>1.4983</v>
      </c>
      <c r="X16" s="4">
        <v>-0.62840099999999999</v>
      </c>
      <c r="Y16" s="4">
        <v>-1.38883</v>
      </c>
      <c r="Z16" s="4">
        <v>-8.0780000000000001E-3</v>
      </c>
      <c r="AA16" s="4">
        <v>1.15751</v>
      </c>
      <c r="AB16" s="4">
        <v>0.35679699999999998</v>
      </c>
      <c r="AC16" s="4">
        <v>-3.8377599999999998</v>
      </c>
      <c r="AD16" s="4">
        <v>-1.78261</v>
      </c>
      <c r="AE16" s="4">
        <v>-0.66498400000000002</v>
      </c>
      <c r="AF16" s="4">
        <v>0.228883</v>
      </c>
      <c r="AG16" s="4">
        <v>0.61177899999999996</v>
      </c>
      <c r="AH16" s="4">
        <v>-0.94507099999999999</v>
      </c>
      <c r="AI16" s="4">
        <v>-0.217471</v>
      </c>
      <c r="AJ16" s="4">
        <v>-2.4960200000000001</v>
      </c>
      <c r="AK16" s="4">
        <v>-3.1092599999999999</v>
      </c>
      <c r="AL16" s="4">
        <v>-1.96519</v>
      </c>
      <c r="AM16" s="4">
        <v>-2.1452399999999998</v>
      </c>
      <c r="AN16" s="4">
        <v>-2.5005299999999999</v>
      </c>
      <c r="AO16" s="4">
        <v>-1.33331</v>
      </c>
      <c r="AP16" s="4">
        <v>-0.56073799999999996</v>
      </c>
      <c r="AQ16" s="4">
        <v>-5.0162999999999999E-2</v>
      </c>
      <c r="AR16" s="4">
        <v>-0.95767199999999997</v>
      </c>
      <c r="AS16" s="4">
        <v>-1.44106</v>
      </c>
      <c r="AT16" s="4">
        <v>-2.3642799999999999</v>
      </c>
      <c r="AU16" s="4">
        <v>-1.6783300000000001</v>
      </c>
      <c r="AV16" s="4">
        <v>-0.34967500000000001</v>
      </c>
      <c r="AW16" s="4">
        <v>0.24984400000000001</v>
      </c>
      <c r="AX16" s="4">
        <v>1.1019399999999999</v>
      </c>
      <c r="AY16" s="4">
        <v>2.33758</v>
      </c>
      <c r="AZ16" s="4">
        <v>3.3837600000000001</v>
      </c>
      <c r="BA16" s="4">
        <v>3.39418</v>
      </c>
      <c r="BB16" s="4">
        <v>3.9308200000000002</v>
      </c>
      <c r="BC16" s="4">
        <v>2.68031</v>
      </c>
      <c r="BD16" s="4">
        <v>-1.06514</v>
      </c>
      <c r="BE16" s="4">
        <v>-2.3274699999999999</v>
      </c>
      <c r="BF16" s="4">
        <v>-1.90544</v>
      </c>
      <c r="BG16" s="4">
        <v>-0.56509299999999996</v>
      </c>
      <c r="BH16" s="4">
        <v>0.66243600000000002</v>
      </c>
      <c r="BI16" s="4">
        <v>0.12391000000000001</v>
      </c>
      <c r="BJ16" s="4">
        <v>-3.68865</v>
      </c>
      <c r="BK16" s="4">
        <v>-9.0474300000000003</v>
      </c>
      <c r="BL16" s="4">
        <v>-8.01891</v>
      </c>
      <c r="BM16" s="4">
        <v>-7.7849000000000004</v>
      </c>
      <c r="BN16" t="s">
        <v>3</v>
      </c>
      <c r="BO16" s="3">
        <f t="shared" si="0"/>
        <v>-1.1510567894736843E-2</v>
      </c>
      <c r="BP16" s="3">
        <f t="shared" si="1"/>
        <v>2.8351041301403028E-2</v>
      </c>
    </row>
    <row r="20" spans="3:68" x14ac:dyDescent="0.3">
      <c r="C20" s="4"/>
      <c r="D20" s="4">
        <v>1950</v>
      </c>
      <c r="E20" s="4">
        <v>1951</v>
      </c>
      <c r="F20" s="4">
        <v>1952</v>
      </c>
      <c r="G20" s="4">
        <v>1953</v>
      </c>
      <c r="H20" s="4">
        <v>1954</v>
      </c>
      <c r="I20" s="4">
        <v>1955</v>
      </c>
      <c r="J20" s="4">
        <v>1956</v>
      </c>
      <c r="K20" s="4">
        <v>1957</v>
      </c>
      <c r="L20" s="4">
        <v>1958</v>
      </c>
      <c r="M20" s="4">
        <v>1959</v>
      </c>
      <c r="N20" s="4">
        <v>1960</v>
      </c>
      <c r="O20" s="4">
        <v>1961</v>
      </c>
      <c r="P20" s="4">
        <v>1962</v>
      </c>
      <c r="Q20" s="4">
        <v>1963</v>
      </c>
      <c r="R20" s="4">
        <v>1964</v>
      </c>
      <c r="S20" s="4">
        <v>1965</v>
      </c>
      <c r="T20" s="4">
        <v>1966</v>
      </c>
      <c r="U20" s="4">
        <v>1967</v>
      </c>
      <c r="V20" s="4">
        <v>1968</v>
      </c>
      <c r="W20" s="4">
        <v>1969</v>
      </c>
      <c r="X20" s="4">
        <v>1970</v>
      </c>
      <c r="Y20" s="4">
        <v>1971</v>
      </c>
      <c r="Z20" s="4">
        <v>1972</v>
      </c>
      <c r="AA20" s="4">
        <v>1973</v>
      </c>
      <c r="AB20" s="4">
        <v>1974</v>
      </c>
      <c r="AC20" s="4">
        <v>1975</v>
      </c>
      <c r="AD20" s="4">
        <v>1976</v>
      </c>
      <c r="AE20" s="4">
        <v>1977</v>
      </c>
      <c r="AF20" s="4">
        <v>1978</v>
      </c>
      <c r="AG20" s="4">
        <v>1979</v>
      </c>
      <c r="AH20" s="4">
        <v>1980</v>
      </c>
      <c r="AI20" s="4">
        <v>1981</v>
      </c>
      <c r="AJ20" s="4">
        <v>1982</v>
      </c>
      <c r="AK20" s="4">
        <v>1983</v>
      </c>
      <c r="AL20" s="4">
        <v>1984</v>
      </c>
      <c r="AM20" s="4">
        <v>1985</v>
      </c>
      <c r="AN20" s="4">
        <v>1986</v>
      </c>
      <c r="AO20" s="4">
        <v>1987</v>
      </c>
      <c r="AP20" s="4">
        <v>1988</v>
      </c>
      <c r="AQ20" s="4">
        <v>1989</v>
      </c>
      <c r="AR20" s="4">
        <v>1990</v>
      </c>
      <c r="AS20" s="4">
        <v>1991</v>
      </c>
      <c r="AT20" s="4">
        <v>1992</v>
      </c>
      <c r="AU20" s="4">
        <v>1993</v>
      </c>
      <c r="AV20" s="4">
        <v>1994</v>
      </c>
      <c r="AW20" s="4">
        <v>1995</v>
      </c>
      <c r="AX20" s="4">
        <v>1996</v>
      </c>
      <c r="AY20" s="4">
        <v>1997</v>
      </c>
      <c r="AZ20" s="4">
        <v>1998</v>
      </c>
      <c r="BA20" s="4">
        <v>1999</v>
      </c>
      <c r="BB20" s="4">
        <v>2000</v>
      </c>
      <c r="BC20" s="4">
        <v>2001</v>
      </c>
      <c r="BD20" s="4">
        <v>2002</v>
      </c>
      <c r="BE20" s="4">
        <v>2003</v>
      </c>
      <c r="BF20" s="4">
        <v>2004</v>
      </c>
      <c r="BG20" s="4">
        <v>2005</v>
      </c>
      <c r="BH20" s="4">
        <v>2006</v>
      </c>
      <c r="BI20" s="4">
        <v>2007</v>
      </c>
      <c r="BJ20" s="4">
        <v>2008</v>
      </c>
      <c r="BK20" s="4">
        <v>2009</v>
      </c>
      <c r="BL20" s="4">
        <v>2010</v>
      </c>
      <c r="BM20" s="4">
        <v>2011</v>
      </c>
    </row>
    <row r="21" spans="3:68" x14ac:dyDescent="0.3">
      <c r="C21" s="4" t="s">
        <v>12</v>
      </c>
      <c r="D21" s="4">
        <v>-2.63978</v>
      </c>
      <c r="E21" s="4">
        <v>-2.8332700000000002</v>
      </c>
      <c r="F21" s="4">
        <v>-2.2165599999999999</v>
      </c>
      <c r="G21" s="4">
        <v>-2.34877</v>
      </c>
      <c r="H21" s="4">
        <v>-2.3950300000000002</v>
      </c>
      <c r="I21" s="4">
        <v>-2.93154</v>
      </c>
      <c r="J21" s="4">
        <v>-3.0379800000000001</v>
      </c>
      <c r="K21" s="4">
        <v>-2.05105</v>
      </c>
      <c r="L21" s="4">
        <v>-5.9054900000000004</v>
      </c>
      <c r="M21" s="4">
        <v>-4.2913600000000001</v>
      </c>
      <c r="N21" s="4">
        <v>-1.4774</v>
      </c>
      <c r="O21" s="4">
        <v>2.1863000000000001</v>
      </c>
      <c r="P21" s="4">
        <v>8.7723999999999996E-2</v>
      </c>
      <c r="Q21" s="4">
        <v>-4.6591E-2</v>
      </c>
      <c r="R21" s="4">
        <v>-0.51854199999999995</v>
      </c>
      <c r="S21" s="4">
        <v>-0.38068299999999999</v>
      </c>
      <c r="T21" s="4">
        <v>-0.50621300000000002</v>
      </c>
      <c r="U21" s="4">
        <v>1.0385500000000001</v>
      </c>
      <c r="V21" s="4">
        <v>0.64515100000000003</v>
      </c>
      <c r="W21" s="4">
        <v>3.4100600000000001</v>
      </c>
      <c r="X21" s="4">
        <v>4.0462699999999998</v>
      </c>
      <c r="Y21" s="4">
        <v>3.9361199999999998</v>
      </c>
      <c r="Z21" s="4">
        <v>4.1316600000000001</v>
      </c>
      <c r="AA21" s="4">
        <v>2.5901200000000002</v>
      </c>
      <c r="AB21" s="4">
        <v>5.0515100000000004</v>
      </c>
      <c r="AC21" s="4">
        <v>2.3171499999999998</v>
      </c>
      <c r="AD21" s="4">
        <v>-1.21658</v>
      </c>
      <c r="AE21" s="4">
        <v>0.37196400000000002</v>
      </c>
      <c r="AF21" s="4">
        <v>0.18565599999999999</v>
      </c>
      <c r="AG21" s="4">
        <v>0.12709100000000001</v>
      </c>
      <c r="AH21" s="4">
        <v>0.26994899999999999</v>
      </c>
      <c r="AI21" s="4">
        <v>-1.0477099999999999</v>
      </c>
      <c r="AJ21" s="4">
        <v>-0.174148</v>
      </c>
      <c r="AK21" s="4">
        <v>-0.62700800000000001</v>
      </c>
      <c r="AL21" s="4">
        <v>0.73190500000000003</v>
      </c>
      <c r="AM21" s="4">
        <v>5.9378200000000003</v>
      </c>
      <c r="AN21" s="4">
        <v>5.1731199999999999</v>
      </c>
      <c r="AO21" s="4">
        <v>3.42963</v>
      </c>
      <c r="AP21" s="4">
        <v>-0.81591000000000002</v>
      </c>
      <c r="AQ21" s="4">
        <v>0.68357199999999996</v>
      </c>
      <c r="AR21" s="4">
        <v>0.56392399999999998</v>
      </c>
      <c r="AS21" s="4">
        <v>1.8508</v>
      </c>
      <c r="AT21" s="4">
        <v>3.1326800000000001</v>
      </c>
      <c r="AU21" s="4">
        <v>4.0687899999999999</v>
      </c>
      <c r="AV21" s="4">
        <v>2.1974300000000002</v>
      </c>
      <c r="AW21" s="4">
        <v>1.8666</v>
      </c>
      <c r="AX21" s="4">
        <v>0.561782</v>
      </c>
      <c r="AY21" s="4">
        <v>0.33283299999999999</v>
      </c>
      <c r="AZ21" s="4">
        <v>0.58474700000000002</v>
      </c>
      <c r="BA21" s="4">
        <v>-0.73219599999999996</v>
      </c>
      <c r="BB21" s="4">
        <v>0.44559399999999999</v>
      </c>
      <c r="BC21" s="4">
        <v>-1.2817799999999999</v>
      </c>
      <c r="BD21" s="4">
        <v>0.93227800000000005</v>
      </c>
      <c r="BE21" s="4">
        <v>3.3846400000000001</v>
      </c>
      <c r="BF21" s="4">
        <v>5.4467299999999996</v>
      </c>
      <c r="BG21" s="4">
        <v>4.6458500000000003</v>
      </c>
      <c r="BH21" s="4">
        <v>4.1759599999999999</v>
      </c>
      <c r="BI21" s="4">
        <v>2.4652099999999999</v>
      </c>
      <c r="BJ21" s="4">
        <v>2.7552400000000001</v>
      </c>
      <c r="BK21" s="4">
        <v>0.210011</v>
      </c>
      <c r="BL21" s="4">
        <v>1.68336</v>
      </c>
      <c r="BM21" s="4">
        <v>-0.109569</v>
      </c>
      <c r="BN21" t="s">
        <v>38</v>
      </c>
      <c r="BO21">
        <f>+AVERAGE(S21:BM21)</f>
        <v>1.6699991489361699</v>
      </c>
      <c r="BP21">
        <f>+STDEV(S21:BM21)</f>
        <v>2.0153472605016649</v>
      </c>
    </row>
    <row r="22" spans="3:68" x14ac:dyDescent="0.3">
      <c r="C22" s="4" t="s">
        <v>49</v>
      </c>
      <c r="D22" s="4"/>
      <c r="E22" s="4"/>
      <c r="F22" s="4"/>
      <c r="G22" s="4">
        <v>-0.38623800000000003</v>
      </c>
      <c r="H22" s="4"/>
      <c r="I22" s="4">
        <v>0.373085</v>
      </c>
      <c r="J22" s="4">
        <v>-6.5287999999999999E-2</v>
      </c>
      <c r="K22" s="4">
        <v>-0.87837799999999999</v>
      </c>
      <c r="L22" s="4">
        <v>-2.8176100000000002</v>
      </c>
      <c r="M22" s="4">
        <v>-3.8037299999999998</v>
      </c>
      <c r="N22" s="4">
        <v>-3.3188200000000001</v>
      </c>
      <c r="O22" s="4">
        <v>-2.7906399999999998</v>
      </c>
      <c r="P22" s="4">
        <v>-2.7540800000000001</v>
      </c>
      <c r="Q22" s="4">
        <v>-2.99146</v>
      </c>
      <c r="R22" s="4">
        <v>-2.6586699999999999</v>
      </c>
      <c r="S22" s="4">
        <v>-3.7916599999999998</v>
      </c>
      <c r="T22" s="4">
        <v>-3.0988699999999998</v>
      </c>
      <c r="U22" s="4"/>
      <c r="V22" s="4">
        <v>-5.2535299999999996</v>
      </c>
      <c r="W22" s="4">
        <v>-3.5124599999999999</v>
      </c>
      <c r="X22" s="4">
        <v>-1.381</v>
      </c>
      <c r="Y22" s="4">
        <v>-3.234</v>
      </c>
      <c r="Z22" s="4">
        <v>-2.7658999999999998</v>
      </c>
      <c r="AA22" s="4">
        <v>-2.3350200000000001</v>
      </c>
      <c r="AB22" s="4">
        <v>-0.81077999999999995</v>
      </c>
      <c r="AC22" s="4">
        <v>-1.23061</v>
      </c>
      <c r="AD22" s="4">
        <v>0.27189400000000002</v>
      </c>
      <c r="AE22" s="4">
        <v>-9.3142300000000002</v>
      </c>
      <c r="AF22" s="4">
        <v>-7.7168599999999996</v>
      </c>
      <c r="AG22" s="4">
        <v>-8.5005900000000008</v>
      </c>
      <c r="AH22" s="4">
        <v>-11.6843</v>
      </c>
      <c r="AI22" s="4">
        <v>-9.1632400000000001</v>
      </c>
      <c r="AJ22" s="4">
        <v>-12.585800000000001</v>
      </c>
      <c r="AK22" s="4">
        <v>-15.295999999999999</v>
      </c>
      <c r="AL22" s="4">
        <v>-22.574100000000001</v>
      </c>
      <c r="AM22" s="4">
        <v>-4.2974100000000002</v>
      </c>
      <c r="AN22" s="4">
        <v>2.29358</v>
      </c>
      <c r="AO22" s="4">
        <v>-3.7391200000000002</v>
      </c>
      <c r="AP22" s="4">
        <v>-2.8435299999999999</v>
      </c>
      <c r="AQ22" s="4">
        <v>-2.2842799999999999</v>
      </c>
      <c r="AR22" s="4">
        <v>-1.77294</v>
      </c>
      <c r="AS22" s="4">
        <v>-1.5290999999999999</v>
      </c>
      <c r="AT22" s="4">
        <v>-1.81755</v>
      </c>
      <c r="AU22" s="4">
        <v>-3.49973</v>
      </c>
      <c r="AV22" s="4">
        <v>-0.497923</v>
      </c>
      <c r="AW22" s="4">
        <v>1.1115900000000001</v>
      </c>
      <c r="AX22" s="4">
        <v>0.86343300000000001</v>
      </c>
      <c r="AY22" s="4">
        <v>-1.0069300000000001</v>
      </c>
      <c r="AZ22" s="4">
        <v>-2.9969299999999999</v>
      </c>
      <c r="BA22" s="4">
        <v>-1.8431299999999999</v>
      </c>
      <c r="BB22" s="4">
        <v>-1.45225</v>
      </c>
      <c r="BC22" s="4">
        <v>-4.2178500000000003</v>
      </c>
      <c r="BD22" s="4">
        <v>-6.1920999999999999</v>
      </c>
      <c r="BE22" s="4">
        <v>-5.0594900000000003</v>
      </c>
      <c r="BF22" s="4">
        <v>-2.6162200000000002</v>
      </c>
      <c r="BG22" s="4">
        <v>0.75605</v>
      </c>
      <c r="BH22" s="4">
        <v>6.9614099999999999</v>
      </c>
      <c r="BI22" s="4">
        <v>5.1225300000000002</v>
      </c>
      <c r="BJ22" s="4">
        <v>6.2846399999999996</v>
      </c>
      <c r="BK22" s="4">
        <v>2.2559900000000002</v>
      </c>
      <c r="BL22" s="4">
        <v>3.4825400000000002</v>
      </c>
      <c r="BM22" s="4">
        <v>2.0597599999999998</v>
      </c>
      <c r="BN22" t="s">
        <v>41</v>
      </c>
      <c r="BO22">
        <f>+AVERAGE(S22:BM22)</f>
        <v>-3.0533046956521743</v>
      </c>
      <c r="BP22">
        <f t="shared" ref="BP22:BP33" si="2">+STDEV(S22:BM22)</f>
        <v>5.4127066641582475</v>
      </c>
    </row>
    <row r="23" spans="3:68" x14ac:dyDescent="0.3">
      <c r="C23" s="4" t="s">
        <v>13</v>
      </c>
      <c r="D23" s="4"/>
      <c r="E23" s="4"/>
      <c r="F23" s="4"/>
      <c r="G23" s="4">
        <v>-0.95210499999999998</v>
      </c>
      <c r="H23" s="4"/>
      <c r="I23" s="4"/>
      <c r="J23" s="4"/>
      <c r="K23" s="4"/>
      <c r="L23" s="4">
        <v>-0.54296100000000003</v>
      </c>
      <c r="M23" s="4"/>
      <c r="N23" s="4"/>
      <c r="O23" s="4"/>
      <c r="P23" s="4"/>
      <c r="Q23" s="4"/>
      <c r="R23" s="4"/>
      <c r="S23" s="4">
        <v>-0.80591999999999997</v>
      </c>
      <c r="T23" s="4">
        <v>0.15739800000000001</v>
      </c>
      <c r="U23" s="4">
        <v>-1.05141</v>
      </c>
      <c r="V23" s="4">
        <v>-0.31511899999999998</v>
      </c>
      <c r="W23" s="4">
        <v>0.91469400000000001</v>
      </c>
      <c r="X23" s="4">
        <v>1.4633700000000001</v>
      </c>
      <c r="Y23" s="4">
        <v>1.4456</v>
      </c>
      <c r="Z23" s="4">
        <v>1.60179</v>
      </c>
      <c r="AA23" s="4">
        <v>1.69173</v>
      </c>
      <c r="AB23" s="4">
        <v>1.9526600000000001</v>
      </c>
      <c r="AC23" s="4">
        <v>2.5025499999999998</v>
      </c>
      <c r="AD23" s="4">
        <v>2.4659200000000001</v>
      </c>
      <c r="AE23" s="4">
        <v>3.1317200000000001</v>
      </c>
      <c r="AF23" s="4">
        <v>3.8369200000000001</v>
      </c>
      <c r="AG23" s="4">
        <v>3.8171400000000002</v>
      </c>
      <c r="AH23" s="4">
        <v>7.0856899999999996</v>
      </c>
      <c r="AI23" s="4">
        <v>6.5140500000000001</v>
      </c>
      <c r="AJ23" s="4">
        <v>7.6811699999999998</v>
      </c>
      <c r="AK23" s="4">
        <v>6.3016800000000002</v>
      </c>
      <c r="AL23" s="4">
        <v>6.1874799999999999</v>
      </c>
      <c r="AM23" s="4">
        <v>2.61</v>
      </c>
      <c r="AN23" s="4">
        <v>1.59</v>
      </c>
      <c r="AO23" s="4">
        <v>-0.99</v>
      </c>
      <c r="AP23" s="4">
        <v>0.91</v>
      </c>
      <c r="AQ23" s="4">
        <v>-1.03</v>
      </c>
      <c r="AR23" s="4">
        <v>4.6900000000000004</v>
      </c>
      <c r="AS23" s="4">
        <v>2.71</v>
      </c>
      <c r="AT23" s="4">
        <v>1.58</v>
      </c>
      <c r="AU23" s="4">
        <v>2.1800000000000002</v>
      </c>
      <c r="AV23" s="4">
        <v>5.64</v>
      </c>
      <c r="AW23" s="4">
        <v>0.26</v>
      </c>
      <c r="AX23" s="4">
        <v>-4.8979999999999996E-3</v>
      </c>
      <c r="AY23" s="4">
        <v>-0.59499400000000002</v>
      </c>
      <c r="AZ23" s="4">
        <v>-0.14965700000000001</v>
      </c>
      <c r="BA23" s="4">
        <v>3.07457</v>
      </c>
      <c r="BB23" s="4">
        <v>3.4345500000000002</v>
      </c>
      <c r="BC23" s="4">
        <v>3.38</v>
      </c>
      <c r="BD23" s="4">
        <v>3.2158199999999999</v>
      </c>
      <c r="BE23" s="4">
        <v>3.2738</v>
      </c>
      <c r="BF23" s="4">
        <v>3.7197399999999998</v>
      </c>
      <c r="BG23" s="4">
        <v>3.7855699999999999</v>
      </c>
      <c r="BH23" s="4">
        <v>3.2333500000000002</v>
      </c>
      <c r="BI23" s="4">
        <v>3.3648400000000001</v>
      </c>
      <c r="BJ23" s="4">
        <v>4.00753</v>
      </c>
      <c r="BK23" s="4">
        <v>2.1221299999999998</v>
      </c>
      <c r="BL23" s="4">
        <v>2.4412799999999999</v>
      </c>
      <c r="BM23" s="4">
        <v>3.0927199999999999</v>
      </c>
      <c r="BN23" t="s">
        <v>40</v>
      </c>
      <c r="BO23">
        <f t="shared" ref="BO23:BO33" si="3">+AVERAGE(S23:BM23)</f>
        <v>2.5133077446808509</v>
      </c>
      <c r="BP23">
        <f t="shared" si="2"/>
        <v>2.1928677115360133</v>
      </c>
    </row>
    <row r="24" spans="3:68" x14ac:dyDescent="0.3">
      <c r="C24" s="4" t="s">
        <v>15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>
        <v>-5.0036399999999999</v>
      </c>
      <c r="AC24" s="4">
        <v>3.1758199999999999</v>
      </c>
      <c r="AD24" s="4">
        <v>2.0979000000000001</v>
      </c>
      <c r="AE24" s="4">
        <v>1.97465</v>
      </c>
      <c r="AF24" s="4">
        <v>1.6090899999999999</v>
      </c>
      <c r="AG24" s="4">
        <v>5.92537</v>
      </c>
      <c r="AH24" s="4">
        <v>6.2316900000000004</v>
      </c>
      <c r="AI24" s="4">
        <v>2.9796399999999998</v>
      </c>
      <c r="AJ24" s="4">
        <v>-0.46792</v>
      </c>
      <c r="AK24" s="4">
        <v>-1.3810199999999999</v>
      </c>
      <c r="AL24" s="4">
        <v>-1.51241</v>
      </c>
      <c r="AM24" s="4">
        <v>-0.238536</v>
      </c>
      <c r="AN24" s="4">
        <v>0.74254900000000001</v>
      </c>
      <c r="AO24" s="4">
        <v>3.6825299999999999</v>
      </c>
      <c r="AP24" s="4">
        <v>11.632999999999999</v>
      </c>
      <c r="AQ24" s="4">
        <v>13.094200000000001</v>
      </c>
      <c r="AR24" s="4">
        <v>8.3386399999999998</v>
      </c>
      <c r="AS24" s="4">
        <v>2.43052</v>
      </c>
      <c r="AT24" s="4">
        <v>3.5787399999999998</v>
      </c>
      <c r="AU24" s="4">
        <v>3.45655</v>
      </c>
      <c r="AV24" s="4">
        <v>4.4208100000000004</v>
      </c>
      <c r="AW24" s="4">
        <v>5.7980600000000004</v>
      </c>
      <c r="AX24" s="4">
        <v>3.53424</v>
      </c>
      <c r="AY24" s="4">
        <v>3.3523499999999999</v>
      </c>
      <c r="AZ24" s="4">
        <v>1.6243700000000001</v>
      </c>
      <c r="BA24" s="4">
        <v>-0.82629699999999995</v>
      </c>
      <c r="BB24" s="4">
        <v>0.50076100000000001</v>
      </c>
      <c r="BC24" s="4">
        <v>0.68276499999999996</v>
      </c>
      <c r="BD24" s="4">
        <v>-5.3002000000000001E-2</v>
      </c>
      <c r="BE24" s="4">
        <v>0.71792900000000004</v>
      </c>
      <c r="BF24" s="4">
        <v>3.0863100000000001</v>
      </c>
      <c r="BG24" s="4">
        <v>5.5634199999999998</v>
      </c>
      <c r="BH24" s="4">
        <v>8.5434300000000007</v>
      </c>
      <c r="BI24" s="4">
        <v>8.9610599999999998</v>
      </c>
      <c r="BJ24" s="4">
        <v>4.8428199999999997</v>
      </c>
      <c r="BK24" s="4">
        <v>-3.8417300000000001</v>
      </c>
      <c r="BL24" s="4">
        <v>0.20605399999999999</v>
      </c>
      <c r="BM24" s="4">
        <v>1.50213</v>
      </c>
      <c r="BN24" t="s">
        <v>42</v>
      </c>
    </row>
    <row r="25" spans="3:68" x14ac:dyDescent="0.3">
      <c r="C25" s="4" t="s">
        <v>14</v>
      </c>
      <c r="D25" s="4">
        <v>1.1000000000000001</v>
      </c>
      <c r="E25" s="4">
        <v>2.2999999999999998</v>
      </c>
      <c r="F25" s="4">
        <v>1.8</v>
      </c>
      <c r="G25" s="4">
        <v>1.6</v>
      </c>
      <c r="H25" s="4">
        <v>1.4</v>
      </c>
      <c r="I25" s="4">
        <v>1</v>
      </c>
      <c r="J25" s="4">
        <v>0.1</v>
      </c>
      <c r="K25" s="4">
        <v>1.6</v>
      </c>
      <c r="L25" s="4">
        <v>1.9</v>
      </c>
      <c r="M25" s="4">
        <v>2.2999999999999998</v>
      </c>
      <c r="N25" s="4">
        <v>1.4</v>
      </c>
      <c r="O25" s="4">
        <v>-1.3</v>
      </c>
      <c r="P25" s="4">
        <v>-1.3</v>
      </c>
      <c r="Q25" s="4">
        <v>-1</v>
      </c>
      <c r="R25" s="4">
        <v>-0.6</v>
      </c>
      <c r="S25" s="4">
        <v>-0.3</v>
      </c>
      <c r="T25" s="4">
        <v>0.5</v>
      </c>
      <c r="U25" s="4">
        <v>0.2</v>
      </c>
      <c r="V25" s="4">
        <v>0.4</v>
      </c>
      <c r="W25" s="4">
        <v>-0.1</v>
      </c>
      <c r="X25" s="4">
        <v>-0.2</v>
      </c>
      <c r="Y25" s="4">
        <v>-0.4</v>
      </c>
      <c r="Z25" s="4">
        <v>-1.2</v>
      </c>
      <c r="AA25" s="4">
        <v>-0.5</v>
      </c>
      <c r="AB25" s="4">
        <v>-0.6</v>
      </c>
      <c r="AC25" s="4">
        <v>0.3</v>
      </c>
      <c r="AD25" s="4">
        <v>1.2</v>
      </c>
      <c r="AE25" s="4">
        <v>1</v>
      </c>
      <c r="AF25" s="4">
        <v>0.7</v>
      </c>
      <c r="AG25" s="4">
        <v>-0.3</v>
      </c>
      <c r="AH25" s="4">
        <v>-1.7</v>
      </c>
      <c r="AI25" s="4">
        <v>-2.2000000000000002</v>
      </c>
      <c r="AJ25" s="4">
        <v>-2.9</v>
      </c>
      <c r="AK25" s="4">
        <v>-2.5</v>
      </c>
      <c r="AL25" s="4">
        <v>-2.6</v>
      </c>
      <c r="AM25" s="4">
        <v>-1.5</v>
      </c>
      <c r="AN25" s="4">
        <v>-0.5</v>
      </c>
      <c r="AO25" s="4">
        <v>0.7</v>
      </c>
      <c r="AP25" s="4">
        <v>-0.1</v>
      </c>
      <c r="AQ25" s="4">
        <v>-0.3</v>
      </c>
      <c r="AR25" s="4">
        <v>0.3</v>
      </c>
      <c r="AS25" s="4">
        <v>1</v>
      </c>
      <c r="AT25" s="4">
        <v>-0.6</v>
      </c>
      <c r="AU25" s="4">
        <v>0.4</v>
      </c>
      <c r="AV25" s="4">
        <v>-0.2</v>
      </c>
      <c r="AW25" s="4">
        <v>-1.1000000000000001</v>
      </c>
      <c r="AX25" s="4">
        <v>-2</v>
      </c>
      <c r="AY25" s="4">
        <v>-1.9</v>
      </c>
      <c r="AZ25" s="4">
        <v>-2.2999999999999998</v>
      </c>
      <c r="BA25" s="4">
        <v>-3.7</v>
      </c>
      <c r="BB25" s="4">
        <v>0.76781999999999995</v>
      </c>
      <c r="BC25" s="4">
        <v>1.1151199999999999</v>
      </c>
      <c r="BD25" s="4">
        <v>0.37963999999999998</v>
      </c>
      <c r="BE25" s="4">
        <v>1.8562099999999999</v>
      </c>
      <c r="BF25" s="4">
        <v>2.93452</v>
      </c>
      <c r="BG25" s="4">
        <v>3.1725500000000002</v>
      </c>
      <c r="BH25" s="4">
        <v>3.0297499999999999</v>
      </c>
      <c r="BI25" s="4">
        <v>3.0240399999999998</v>
      </c>
      <c r="BJ25" s="4">
        <v>3.50413</v>
      </c>
      <c r="BK25" s="4">
        <v>0.81029799999999996</v>
      </c>
      <c r="BL25" s="4">
        <v>-0.10327</v>
      </c>
      <c r="BM25" s="4">
        <v>-0.34215600000000002</v>
      </c>
      <c r="BN25" t="s">
        <v>43</v>
      </c>
      <c r="BO25">
        <f t="shared" si="3"/>
        <v>-6.0666978723404187E-2</v>
      </c>
      <c r="BP25">
        <f t="shared" si="2"/>
        <v>1.6346361716987334</v>
      </c>
    </row>
    <row r="26" spans="3:68" x14ac:dyDescent="0.3">
      <c r="C26" s="4" t="s">
        <v>51</v>
      </c>
      <c r="D26" s="4"/>
      <c r="E26" s="4"/>
      <c r="F26" s="4"/>
      <c r="G26" s="4"/>
      <c r="H26" s="4"/>
      <c r="I26" s="4"/>
      <c r="J26" s="4">
        <v>1.65358</v>
      </c>
      <c r="K26" s="4">
        <v>0.89200000000000002</v>
      </c>
      <c r="L26" s="4">
        <v>0.60176300000000005</v>
      </c>
      <c r="M26" s="4">
        <v>1.03024</v>
      </c>
      <c r="N26" s="4">
        <v>0.56973099999999999</v>
      </c>
      <c r="O26" s="4">
        <v>0.30044399999999999</v>
      </c>
      <c r="P26" s="4">
        <v>-1.1076299999999999</v>
      </c>
      <c r="Q26" s="4">
        <v>-1.1310199999999999</v>
      </c>
      <c r="R26" s="4">
        <v>-0.48503299999999999</v>
      </c>
      <c r="S26" s="4">
        <v>-0.70501400000000003</v>
      </c>
      <c r="T26" s="4">
        <v>-1.05644</v>
      </c>
      <c r="U26" s="4">
        <v>-1.8472200000000001</v>
      </c>
      <c r="V26" s="4">
        <v>-0.75287700000000002</v>
      </c>
      <c r="W26" s="4">
        <v>-5.0314999999999999E-2</v>
      </c>
      <c r="X26" s="4">
        <v>-2.9118999999999999E-2</v>
      </c>
      <c r="Y26" s="4">
        <v>-3.33331</v>
      </c>
      <c r="Z26" s="4">
        <v>-3.2132999999999998</v>
      </c>
      <c r="AA26" s="4">
        <v>-1.0519099999999999</v>
      </c>
      <c r="AB26" s="4">
        <v>1.54209</v>
      </c>
      <c r="AC26" s="4">
        <v>3.1538999999999998E-2</v>
      </c>
      <c r="AD26" s="4">
        <v>-1.3073300000000001</v>
      </c>
      <c r="AE26" s="4">
        <v>-1.41923</v>
      </c>
      <c r="AF26" s="4">
        <v>-2.28918</v>
      </c>
      <c r="AG26" s="4">
        <v>-4.4948199999999998</v>
      </c>
      <c r="AH26" s="4">
        <v>-4.4052300000000004</v>
      </c>
      <c r="AI26" s="4">
        <v>-1.2642</v>
      </c>
      <c r="AJ26" s="4">
        <v>0.98137700000000005</v>
      </c>
      <c r="AK26" s="4">
        <v>0.51625900000000002</v>
      </c>
      <c r="AL26" s="4">
        <v>1.90323</v>
      </c>
      <c r="AM26" s="4">
        <v>1.50292</v>
      </c>
      <c r="AN26" s="4">
        <v>-0.14641199999999999</v>
      </c>
      <c r="AO26" s="4">
        <v>-0.28114</v>
      </c>
      <c r="AP26" s="4">
        <v>3.0393699999999999</v>
      </c>
      <c r="AQ26" s="4">
        <v>0.97908799999999996</v>
      </c>
      <c r="AR26" s="4">
        <v>0.58909800000000001</v>
      </c>
      <c r="AS26" s="4">
        <v>2.2775500000000002</v>
      </c>
      <c r="AT26" s="4">
        <v>3.6241599999999998</v>
      </c>
      <c r="AU26" s="4">
        <v>2.22559</v>
      </c>
      <c r="AV26" s="4">
        <v>-1.93025</v>
      </c>
      <c r="AW26" s="4">
        <v>0.30147000000000002</v>
      </c>
      <c r="AX26" s="4">
        <v>0.74955799999999995</v>
      </c>
      <c r="AY26" s="4">
        <v>1.0649999999999999</v>
      </c>
      <c r="AZ26" s="4">
        <v>0.73546800000000001</v>
      </c>
      <c r="BA26" s="4">
        <v>1.4453800000000001</v>
      </c>
      <c r="BB26" s="4">
        <v>0.49821199999999999</v>
      </c>
      <c r="BC26" s="4">
        <v>1.05952</v>
      </c>
      <c r="BD26" s="4">
        <v>1.7340000000000001E-3</v>
      </c>
      <c r="BE26" s="4">
        <v>1.39584</v>
      </c>
      <c r="BF26" s="4">
        <v>1.3617300000000001</v>
      </c>
      <c r="BG26" s="4">
        <v>2.02948</v>
      </c>
      <c r="BH26" s="4">
        <v>2.7404899999999999</v>
      </c>
      <c r="BI26" s="4">
        <v>3.65639</v>
      </c>
      <c r="BJ26" s="4">
        <v>2.3544100000000001</v>
      </c>
      <c r="BK26" s="4">
        <v>-1.2702199999999999</v>
      </c>
      <c r="BL26" s="4">
        <v>-3.0811700000000002</v>
      </c>
      <c r="BM26" s="4">
        <v>-1.9266799999999999</v>
      </c>
      <c r="BN26" t="s">
        <v>44</v>
      </c>
      <c r="BO26">
        <f t="shared" si="3"/>
        <v>5.8544382978723379E-2</v>
      </c>
      <c r="BP26">
        <f t="shared" si="2"/>
        <v>1.9794277359660595</v>
      </c>
    </row>
    <row r="27" spans="3:68" x14ac:dyDescent="0.3">
      <c r="C27" s="4" t="s">
        <v>17</v>
      </c>
      <c r="D27" s="4">
        <v>1.10998</v>
      </c>
      <c r="E27" s="4">
        <v>1.16046</v>
      </c>
      <c r="F27" s="4">
        <v>1.8854599999999999</v>
      </c>
      <c r="G27" s="4">
        <v>0.17868899999999999</v>
      </c>
      <c r="H27" s="4">
        <v>-0.60741699999999998</v>
      </c>
      <c r="I27" s="4">
        <v>0.86438000000000004</v>
      </c>
      <c r="J27" s="4">
        <v>0.553342</v>
      </c>
      <c r="K27" s="4">
        <v>0.333063</v>
      </c>
      <c r="L27" s="4">
        <v>0.47062999999999999</v>
      </c>
      <c r="M27" s="4">
        <v>-0.49370599999999998</v>
      </c>
      <c r="N27" s="4">
        <v>-1.0380499999999999</v>
      </c>
      <c r="O27" s="4">
        <v>-0.36626300000000001</v>
      </c>
      <c r="P27" s="4">
        <v>-0.40989199999999998</v>
      </c>
      <c r="Q27" s="4">
        <v>-0.51771599999999995</v>
      </c>
      <c r="R27" s="4">
        <v>-0.95889599999999997</v>
      </c>
      <c r="S27" s="4">
        <v>-1.81243</v>
      </c>
      <c r="T27" s="4">
        <v>-0.84859799999999996</v>
      </c>
      <c r="U27" s="4">
        <v>1.5121899999999999</v>
      </c>
      <c r="V27" s="4">
        <v>0.41933199999999998</v>
      </c>
      <c r="W27" s="4">
        <v>-0.18778500000000001</v>
      </c>
      <c r="X27" s="4">
        <v>0.81594299999999997</v>
      </c>
      <c r="Y27" s="4">
        <v>1.0389600000000001</v>
      </c>
      <c r="Z27" s="4">
        <v>5.33E-2</v>
      </c>
      <c r="AA27" s="4">
        <v>-0.46157799999999999</v>
      </c>
      <c r="AB27" s="4">
        <v>-1.01189</v>
      </c>
      <c r="AC27" s="4">
        <v>-0.14099400000000001</v>
      </c>
      <c r="AD27" s="4">
        <v>-0.29891299999999998</v>
      </c>
      <c r="AE27" s="4">
        <v>1.0169999999999999</v>
      </c>
      <c r="AF27" s="4">
        <v>3.2470699999999999</v>
      </c>
      <c r="AG27" s="4">
        <v>3.5688</v>
      </c>
      <c r="AH27" s="4">
        <v>1.7674799999999999</v>
      </c>
      <c r="AI27" s="4">
        <v>6.5787999999999999E-2</v>
      </c>
      <c r="AJ27" s="4">
        <v>0.67224300000000003</v>
      </c>
      <c r="AK27" s="4">
        <v>6.9552699999999996</v>
      </c>
      <c r="AL27" s="4">
        <v>6.8447100000000001</v>
      </c>
      <c r="AM27" s="4">
        <v>4.7830500000000002</v>
      </c>
      <c r="AN27" s="4">
        <v>5.9498800000000003</v>
      </c>
      <c r="AO27" s="4">
        <v>8.4216999999999995</v>
      </c>
      <c r="AP27" s="4">
        <v>8.4489599999999996</v>
      </c>
      <c r="AQ27" s="4">
        <v>8.55091</v>
      </c>
      <c r="AR27" s="4">
        <v>7.2733400000000001</v>
      </c>
      <c r="AS27" s="4">
        <v>5.21394</v>
      </c>
      <c r="AT27" s="4">
        <v>4.6232300000000004</v>
      </c>
      <c r="AU27" s="4">
        <v>2.75814</v>
      </c>
      <c r="AV27" s="4">
        <v>2.0021300000000002</v>
      </c>
      <c r="AW27" s="4">
        <v>4.3093500000000002</v>
      </c>
      <c r="AX27" s="4">
        <v>2.62887</v>
      </c>
      <c r="AY27" s="4">
        <v>1.8304800000000001</v>
      </c>
      <c r="AZ27" s="4">
        <v>0.14999000000000001</v>
      </c>
      <c r="BA27" s="4">
        <v>0.85845899999999997</v>
      </c>
      <c r="BB27" s="4">
        <v>1.21332</v>
      </c>
      <c r="BC27" s="4">
        <v>0.871618</v>
      </c>
      <c r="BD27" s="4">
        <v>-0.112481</v>
      </c>
      <c r="BE27" s="4">
        <v>0.86996799999999996</v>
      </c>
      <c r="BF27" s="4">
        <v>1.58609</v>
      </c>
      <c r="BG27" s="4">
        <v>1.5401400000000001</v>
      </c>
      <c r="BH27" s="4">
        <v>1.77752</v>
      </c>
      <c r="BI27" s="4">
        <v>1.4636499999999999</v>
      </c>
      <c r="BJ27" s="4">
        <v>1.5740799999999999</v>
      </c>
      <c r="BK27" s="4">
        <v>-2.0901399999999999</v>
      </c>
      <c r="BL27" s="4">
        <v>-1.9458500000000001</v>
      </c>
      <c r="BM27" s="4">
        <v>-0.95228999999999997</v>
      </c>
      <c r="BN27" t="s">
        <v>16</v>
      </c>
      <c r="BO27">
        <f t="shared" si="3"/>
        <v>2.0598713191489351</v>
      </c>
      <c r="BP27">
        <f t="shared" si="2"/>
        <v>2.8529102336851557</v>
      </c>
    </row>
    <row r="28" spans="3:68" x14ac:dyDescent="0.3">
      <c r="C28" s="4" t="s">
        <v>52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>
        <v>-1.4680200000000001</v>
      </c>
      <c r="V28" s="4">
        <v>-2.06955</v>
      </c>
      <c r="W28" s="4">
        <v>-1.27786</v>
      </c>
      <c r="X28" s="4">
        <v>-1.0072000000000001</v>
      </c>
      <c r="Y28" s="4">
        <v>-0.87251900000000004</v>
      </c>
      <c r="Z28" s="4">
        <v>-2.1743700000000001</v>
      </c>
      <c r="AA28" s="4">
        <v>-0.63604099999999997</v>
      </c>
      <c r="AB28" s="4">
        <v>1.88178</v>
      </c>
      <c r="AC28" s="4">
        <v>-1.0323500000000001</v>
      </c>
      <c r="AD28" s="4">
        <v>0.13316900000000001</v>
      </c>
      <c r="AE28" s="4">
        <v>9.6808000000000005E-2</v>
      </c>
      <c r="AF28" s="4">
        <v>-3.1543199999999998</v>
      </c>
      <c r="AG28" s="4">
        <v>1.2543500000000001</v>
      </c>
      <c r="AH28" s="4">
        <v>0.66712300000000002</v>
      </c>
      <c r="AI28" s="4">
        <v>-2.48624</v>
      </c>
      <c r="AJ28" s="4">
        <v>-1.2512099999999999</v>
      </c>
      <c r="AK28" s="4">
        <v>-2.3042799999999999</v>
      </c>
      <c r="AL28" s="4">
        <v>-2.7514599999999998</v>
      </c>
      <c r="AM28" s="4">
        <v>-1.2769699999999999</v>
      </c>
      <c r="AN28" s="4">
        <v>1.13175</v>
      </c>
      <c r="AO28" s="4">
        <v>0.88412500000000005</v>
      </c>
      <c r="AP28" s="4">
        <v>1.16622</v>
      </c>
      <c r="AQ28" s="4">
        <v>3.8886699999999998</v>
      </c>
      <c r="AR28" s="4">
        <v>5.7257999999999996</v>
      </c>
      <c r="AS28" s="4">
        <v>1.2796000000000001</v>
      </c>
      <c r="AT28" s="4">
        <v>-0.20086100000000001</v>
      </c>
      <c r="AU28" s="4">
        <v>1.6214299999999999</v>
      </c>
      <c r="AV28" s="4">
        <v>3.48645</v>
      </c>
      <c r="AW28" s="4">
        <v>1.57203</v>
      </c>
      <c r="AX28" s="4">
        <v>0.56605899999999998</v>
      </c>
      <c r="AY28" s="4">
        <v>-0.144091</v>
      </c>
      <c r="AZ28" s="4">
        <v>0.68986800000000004</v>
      </c>
      <c r="BA28" s="4">
        <v>-2.1965300000000001</v>
      </c>
      <c r="BB28" s="4">
        <v>-3.2913700000000001</v>
      </c>
      <c r="BC28" s="4">
        <v>0.80774400000000002</v>
      </c>
      <c r="BD28" s="4">
        <v>-1.3808400000000001</v>
      </c>
      <c r="BE28" s="4">
        <v>1.8684000000000001</v>
      </c>
      <c r="BF28" s="4">
        <v>2.9942799999999998</v>
      </c>
      <c r="BG28" s="4">
        <v>2.07707</v>
      </c>
      <c r="BH28" s="4">
        <v>1.96329</v>
      </c>
      <c r="BI28" s="4">
        <v>2.3843700000000001</v>
      </c>
      <c r="BJ28" s="4">
        <v>3.5697199999999998</v>
      </c>
      <c r="BK28" s="4">
        <v>1.1605000000000001</v>
      </c>
      <c r="BL28" s="4">
        <v>1.35981</v>
      </c>
      <c r="BM28" s="4">
        <v>1.0881099999999999</v>
      </c>
      <c r="BN28" t="s">
        <v>46</v>
      </c>
      <c r="BO28">
        <f t="shared" si="3"/>
        <v>0.3187209777777778</v>
      </c>
      <c r="BP28">
        <f t="shared" si="2"/>
        <v>2.0337933178269978</v>
      </c>
    </row>
    <row r="29" spans="3:68" x14ac:dyDescent="0.3">
      <c r="C29" s="4" t="s">
        <v>18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v>0.31230200000000002</v>
      </c>
      <c r="Y29" s="4">
        <v>-0.897289</v>
      </c>
      <c r="Z29" s="4">
        <v>-1.14436</v>
      </c>
      <c r="AA29" s="4">
        <v>-4.97464</v>
      </c>
      <c r="AB29" s="4">
        <v>-3.29495</v>
      </c>
      <c r="AC29" s="4">
        <v>-4.7919999999999998</v>
      </c>
      <c r="AD29" s="4">
        <v>-7.1112599999999997</v>
      </c>
      <c r="AE29" s="4">
        <v>-4.5353500000000002</v>
      </c>
      <c r="AF29" s="4">
        <v>-1.3078099999999999</v>
      </c>
      <c r="AG29" s="4">
        <v>2.9188499999999999</v>
      </c>
      <c r="AH29" s="4">
        <v>0.75596600000000003</v>
      </c>
      <c r="AI29" s="4">
        <v>-0.81046700000000005</v>
      </c>
      <c r="AJ29" s="4">
        <v>-0.39947300000000002</v>
      </c>
      <c r="AK29" s="4">
        <v>-3.6269900000000002</v>
      </c>
      <c r="AL29" s="4">
        <v>-0.66038699999999995</v>
      </c>
      <c r="AM29" s="4">
        <v>0.80760600000000005</v>
      </c>
      <c r="AN29" s="4">
        <v>-2.08114</v>
      </c>
      <c r="AO29" s="4">
        <v>-4.8869300000000004</v>
      </c>
      <c r="AP29" s="4">
        <v>-1.74858</v>
      </c>
      <c r="AQ29" s="4">
        <v>0.25034499999999998</v>
      </c>
      <c r="AR29" s="4">
        <v>-1.7919400000000001</v>
      </c>
      <c r="AS29" s="4">
        <v>1.66754</v>
      </c>
      <c r="AT29" s="4">
        <v>0.60952600000000001</v>
      </c>
      <c r="AU29" s="4">
        <v>0.76665399999999995</v>
      </c>
      <c r="AV29" s="4">
        <v>0.56605499999999997</v>
      </c>
      <c r="AW29" s="4">
        <v>0.38392799999999999</v>
      </c>
      <c r="AX29" s="4">
        <v>1.2889900000000001</v>
      </c>
      <c r="AY29" s="4">
        <v>1.3613200000000001</v>
      </c>
      <c r="AZ29" s="4">
        <v>1.26356</v>
      </c>
      <c r="BA29" s="4">
        <v>-0.98787199999999997</v>
      </c>
      <c r="BB29" s="4">
        <v>0.41795300000000002</v>
      </c>
      <c r="BC29" s="4">
        <v>0.16102</v>
      </c>
      <c r="BD29" s="4">
        <v>0.76451400000000003</v>
      </c>
      <c r="BE29" s="4">
        <v>0.56627499999999997</v>
      </c>
      <c r="BF29" s="4">
        <v>1.03796</v>
      </c>
      <c r="BG29" s="4">
        <v>1.49241</v>
      </c>
      <c r="BH29" s="4">
        <v>3.7725</v>
      </c>
      <c r="BI29" s="4">
        <v>4.9590399999999999</v>
      </c>
      <c r="BJ29" s="4">
        <v>3.7545600000000001</v>
      </c>
      <c r="BK29" s="4">
        <v>-0.58186400000000005</v>
      </c>
      <c r="BL29" s="4">
        <v>0.73238199999999998</v>
      </c>
      <c r="BM29" s="4">
        <v>3.6655799999999998</v>
      </c>
      <c r="BN29" t="s">
        <v>45</v>
      </c>
    </row>
    <row r="30" spans="3:68" x14ac:dyDescent="0.3">
      <c r="C30" s="4" t="s">
        <v>19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>
        <v>-1.69082</v>
      </c>
      <c r="AA30" s="4">
        <v>-0.54666099999999995</v>
      </c>
      <c r="AB30" s="4">
        <v>-3.4755799999999999</v>
      </c>
      <c r="AC30" s="4">
        <v>-3.96767</v>
      </c>
      <c r="AD30" s="4">
        <v>-1.8120000000000001</v>
      </c>
      <c r="AE30" s="4">
        <v>-0.361537</v>
      </c>
      <c r="AF30" s="4">
        <v>0.38150600000000001</v>
      </c>
      <c r="AG30" s="4">
        <v>1.619</v>
      </c>
      <c r="AH30" s="4">
        <v>0.79065700000000005</v>
      </c>
      <c r="AI30" s="4">
        <v>-0.81435199999999996</v>
      </c>
      <c r="AJ30" s="4">
        <v>-7.2115799999999997</v>
      </c>
      <c r="AK30" s="4">
        <v>-2.2366999999999999</v>
      </c>
      <c r="AL30" s="4">
        <v>-2.7889300000000001</v>
      </c>
      <c r="AM30" s="4">
        <v>0.45476699999999998</v>
      </c>
      <c r="AN30" s="4">
        <v>1.67943</v>
      </c>
      <c r="AO30" s="4">
        <v>0.96922600000000003</v>
      </c>
      <c r="AP30" s="4">
        <v>7.6323000000000002E-2</v>
      </c>
      <c r="AQ30" s="4">
        <v>-11.1386</v>
      </c>
      <c r="AR30" s="4">
        <v>2.1247400000000001</v>
      </c>
      <c r="AS30" s="4">
        <v>2.4139400000000002</v>
      </c>
      <c r="AT30" s="4">
        <v>1.9316</v>
      </c>
      <c r="AU30" s="4">
        <v>0.86168500000000003</v>
      </c>
      <c r="AV30" s="4">
        <v>-1.1471899999999999</v>
      </c>
      <c r="AW30" s="4">
        <v>0.312384</v>
      </c>
      <c r="AX30" s="4">
        <v>-1.8359E-2</v>
      </c>
      <c r="AY30" s="4">
        <v>0.44367400000000001</v>
      </c>
      <c r="AZ30" s="4">
        <v>0.59124200000000005</v>
      </c>
      <c r="BA30" s="4">
        <v>-1.4550799999999999</v>
      </c>
      <c r="BB30" s="4">
        <v>-1.15143</v>
      </c>
      <c r="BC30" s="4">
        <v>-0.90795599999999999</v>
      </c>
      <c r="BD30" s="4">
        <v>0.23209199999999999</v>
      </c>
      <c r="BE30" s="4">
        <v>3.03051</v>
      </c>
      <c r="BF30" s="4">
        <v>3.8302299999999998</v>
      </c>
      <c r="BG30" s="4">
        <v>4.0331700000000001</v>
      </c>
      <c r="BH30" s="4">
        <v>3.6442800000000002</v>
      </c>
      <c r="BI30" s="4">
        <v>3.5223499999999999</v>
      </c>
      <c r="BJ30" s="4">
        <v>1.3426800000000001</v>
      </c>
      <c r="BK30" s="4">
        <v>1.0821400000000001</v>
      </c>
      <c r="BL30" s="4">
        <v>1.7448600000000001</v>
      </c>
      <c r="BM30" s="4">
        <v>1.9859800000000001</v>
      </c>
      <c r="BN30" t="s">
        <v>47</v>
      </c>
    </row>
    <row r="31" spans="3:68" x14ac:dyDescent="0.3">
      <c r="C31" s="4" t="s">
        <v>53</v>
      </c>
      <c r="D31" s="4">
        <v>-0.22</v>
      </c>
      <c r="E31" s="4">
        <v>-0.228462</v>
      </c>
      <c r="F31" s="4">
        <v>-0.49857099999999999</v>
      </c>
      <c r="G31" s="4">
        <v>3.2667000000000002E-2</v>
      </c>
      <c r="H31" s="4">
        <v>1.84</v>
      </c>
      <c r="I31" s="4">
        <v>0.37944499999999998</v>
      </c>
      <c r="J31" s="4">
        <v>0.76100000000000001</v>
      </c>
      <c r="K31" s="4">
        <v>6.6970799999999997</v>
      </c>
      <c r="L31" s="4">
        <v>-4.8612000000000002</v>
      </c>
      <c r="M31" s="4">
        <v>-4.9807699999999997</v>
      </c>
      <c r="N31" s="4">
        <v>-4.0615399999999999</v>
      </c>
      <c r="O31" s="4">
        <v>-1.83704</v>
      </c>
      <c r="P31" s="4">
        <v>2.2766700000000002</v>
      </c>
      <c r="Q31" s="4">
        <v>2.1031300000000002</v>
      </c>
      <c r="R31" s="4">
        <v>2.0777800000000002</v>
      </c>
      <c r="S31" s="4">
        <v>0.54736799999999997</v>
      </c>
      <c r="T31" s="4">
        <v>0.3725</v>
      </c>
      <c r="U31" s="4">
        <v>0.65</v>
      </c>
      <c r="V31" s="4">
        <v>-0.182222</v>
      </c>
      <c r="W31" s="4">
        <v>-1.9760899999999999</v>
      </c>
      <c r="X31" s="4">
        <v>-0.9</v>
      </c>
      <c r="Y31" s="4">
        <v>1.11754</v>
      </c>
      <c r="Z31" s="4">
        <v>0.75082000000000004</v>
      </c>
      <c r="AA31" s="4">
        <v>2.2397300000000002</v>
      </c>
      <c r="AB31" s="4">
        <v>2.9473199999999999</v>
      </c>
      <c r="AC31" s="4">
        <v>1.24237</v>
      </c>
      <c r="AD31" s="4">
        <v>2.96963</v>
      </c>
      <c r="AE31" s="4">
        <v>-3.5961500000000002</v>
      </c>
      <c r="AF31" s="4">
        <v>-3.6337299999999999</v>
      </c>
      <c r="AG31" s="4">
        <v>-1.4673099999999999</v>
      </c>
      <c r="AH31" s="4">
        <v>2.12242</v>
      </c>
      <c r="AI31" s="4">
        <v>1.11747</v>
      </c>
      <c r="AJ31" s="4">
        <v>-1.6898899999999999</v>
      </c>
      <c r="AK31" s="4">
        <v>1.0496099999999999</v>
      </c>
      <c r="AL31" s="4">
        <v>6.3435899999999998</v>
      </c>
      <c r="AM31" s="4">
        <v>8.1108100000000007</v>
      </c>
      <c r="AN31" s="4">
        <v>0.80054400000000003</v>
      </c>
      <c r="AO31" s="4">
        <v>-0.189605</v>
      </c>
      <c r="AP31" s="4">
        <v>-5.8449999999999998</v>
      </c>
      <c r="AQ31" s="4">
        <v>4.4657</v>
      </c>
      <c r="AR31" s="4">
        <v>8.8592099999999991</v>
      </c>
      <c r="AS31" s="4">
        <v>1.88487</v>
      </c>
      <c r="AT31" s="4">
        <v>-2.3791799999999999</v>
      </c>
      <c r="AU31" s="4">
        <v>1.6977</v>
      </c>
      <c r="AV31" s="4">
        <v>-6.0581300000000002</v>
      </c>
      <c r="AW31" s="4">
        <v>0.34265000000000001</v>
      </c>
      <c r="AX31" s="4">
        <v>12.8307</v>
      </c>
      <c r="AY31" s="4">
        <v>5.5846900000000002</v>
      </c>
      <c r="AZ31" s="4">
        <v>-0.60791600000000001</v>
      </c>
      <c r="BA31" s="4">
        <v>4.8870500000000003</v>
      </c>
      <c r="BB31" s="4">
        <v>7.53</v>
      </c>
      <c r="BC31" s="4">
        <v>-1.1954199999999999</v>
      </c>
      <c r="BD31" s="4">
        <v>3.7346300000000001</v>
      </c>
      <c r="BE31" s="4">
        <v>5.3828699999999996</v>
      </c>
      <c r="BF31" s="4">
        <v>6.2268100000000004</v>
      </c>
      <c r="BG31" s="4">
        <v>7.0695899999999998</v>
      </c>
      <c r="BH31" s="4">
        <v>0.527972</v>
      </c>
      <c r="BI31" s="4">
        <v>-1.2068399999999999</v>
      </c>
      <c r="BJ31" s="4">
        <v>-1.18326</v>
      </c>
      <c r="BK31" s="4">
        <v>-6.6749900000000002</v>
      </c>
      <c r="BL31" s="4">
        <v>-2.5534300000000001</v>
      </c>
      <c r="BM31" s="4">
        <v>-4.65327</v>
      </c>
      <c r="BN31" t="s">
        <v>0</v>
      </c>
      <c r="BO31">
        <f t="shared" si="3"/>
        <v>1.2215687446808516</v>
      </c>
      <c r="BP31">
        <f t="shared" si="2"/>
        <v>4.1001017405263598</v>
      </c>
    </row>
    <row r="32" spans="3:68" x14ac:dyDescent="0.3">
      <c r="C32" s="4" t="s">
        <v>50</v>
      </c>
      <c r="D32" s="4">
        <v>3.3608500000000001</v>
      </c>
      <c r="E32" s="4">
        <v>3.4558800000000001</v>
      </c>
      <c r="F32" s="4">
        <v>1.91791</v>
      </c>
      <c r="G32" s="4">
        <v>2.1588099999999999</v>
      </c>
      <c r="H32" s="4">
        <v>1.3057799999999999</v>
      </c>
      <c r="I32" s="4">
        <v>1.6260600000000001</v>
      </c>
      <c r="J32" s="4">
        <v>2.37805</v>
      </c>
      <c r="K32" s="4">
        <v>1.51644</v>
      </c>
      <c r="L32" s="4">
        <v>0.10718</v>
      </c>
      <c r="M32" s="4">
        <v>0.96656699999999995</v>
      </c>
      <c r="N32" s="4">
        <v>1.1455599999999999</v>
      </c>
      <c r="O32" s="4">
        <v>0.14086899999999999</v>
      </c>
      <c r="P32" s="4">
        <v>0.36046099999999998</v>
      </c>
      <c r="Q32" s="4">
        <v>0.69014399999999998</v>
      </c>
      <c r="R32" s="4">
        <v>2.27597</v>
      </c>
      <c r="S32" s="4">
        <v>2.6687400000000001</v>
      </c>
      <c r="T32" s="4">
        <v>2.8356300000000001</v>
      </c>
      <c r="U32" s="4">
        <v>2.2037900000000001</v>
      </c>
      <c r="V32" s="4">
        <v>2.7479</v>
      </c>
      <c r="W32" s="4">
        <v>4.5559200000000004</v>
      </c>
      <c r="X32" s="4">
        <v>3.30897</v>
      </c>
      <c r="Y32" s="4">
        <v>2.7949099999999998</v>
      </c>
      <c r="Z32" s="4">
        <v>2.88774</v>
      </c>
      <c r="AA32" s="4">
        <v>4.4061500000000002</v>
      </c>
      <c r="AB32" s="4">
        <v>4.6605400000000001</v>
      </c>
      <c r="AC32" s="4">
        <v>0.28567999999999999</v>
      </c>
      <c r="AD32" s="4">
        <v>1.33754</v>
      </c>
      <c r="AE32" s="4">
        <v>0.17106199999999999</v>
      </c>
      <c r="AF32" s="4">
        <v>2.2460000000000001E-2</v>
      </c>
      <c r="AG32" s="4">
        <v>1.61494</v>
      </c>
      <c r="AH32" s="4">
        <v>1.3505499999999999</v>
      </c>
      <c r="AI32" s="4">
        <v>3.42191</v>
      </c>
      <c r="AJ32" s="4">
        <v>0.19112399999999999</v>
      </c>
      <c r="AK32" s="4">
        <v>-0.91276800000000002</v>
      </c>
      <c r="AL32" s="4">
        <v>4.2261E-2</v>
      </c>
      <c r="AM32" s="4">
        <v>-0.231824</v>
      </c>
      <c r="AN32" s="4">
        <v>1.2910200000000001</v>
      </c>
      <c r="AO32" s="4">
        <v>2.85751</v>
      </c>
      <c r="AP32" s="4">
        <v>3.9527399999999999</v>
      </c>
      <c r="AQ32" s="4">
        <v>4.2646800000000002</v>
      </c>
      <c r="AR32" s="4">
        <v>3.6258599999999999</v>
      </c>
      <c r="AS32" s="4">
        <v>1.0606</v>
      </c>
      <c r="AT32" s="4">
        <v>0.187443</v>
      </c>
      <c r="AU32" s="4">
        <v>0.48089599999999999</v>
      </c>
      <c r="AV32" s="4">
        <v>2.3237299999999999</v>
      </c>
      <c r="AW32" s="4">
        <v>4.2380199999999997</v>
      </c>
      <c r="AX32" s="4">
        <v>6.3167999999999997</v>
      </c>
      <c r="AY32" s="4">
        <v>8.5728100000000005</v>
      </c>
      <c r="AZ32" s="4">
        <v>8.3325999999999993</v>
      </c>
      <c r="BA32" s="4">
        <v>9.2509399999999999</v>
      </c>
      <c r="BB32" s="4">
        <v>10.050000000000001</v>
      </c>
      <c r="BC32" s="4">
        <v>7.2660200000000001</v>
      </c>
      <c r="BD32" s="4">
        <v>5.7240599999999997</v>
      </c>
      <c r="BE32" s="4">
        <v>5.30748</v>
      </c>
      <c r="BF32" s="4">
        <v>5.8062300000000002</v>
      </c>
      <c r="BG32" s="4">
        <v>6.1053499999999996</v>
      </c>
      <c r="BH32" s="4">
        <v>5.9118000000000004</v>
      </c>
      <c r="BI32" s="4">
        <v>5.7318699999999998</v>
      </c>
      <c r="BJ32" s="4">
        <v>4.01</v>
      </c>
      <c r="BK32" s="4">
        <v>-1.07019</v>
      </c>
      <c r="BL32" s="4">
        <v>-1.8486899999999999</v>
      </c>
      <c r="BM32" s="4">
        <v>-3.9196900000000001</v>
      </c>
      <c r="BN32" t="s">
        <v>37</v>
      </c>
      <c r="BO32">
        <f t="shared" si="3"/>
        <v>3.1104917872340416</v>
      </c>
      <c r="BP32">
        <f t="shared" si="2"/>
        <v>3.0226533047740785</v>
      </c>
    </row>
    <row r="33" spans="3:68" x14ac:dyDescent="0.3">
      <c r="C33" s="4" t="s">
        <v>2</v>
      </c>
      <c r="D33" s="4">
        <v>2.4517699999999998</v>
      </c>
      <c r="E33" s="4">
        <v>4.4370700000000003</v>
      </c>
      <c r="F33" s="4">
        <v>2.4049100000000001</v>
      </c>
      <c r="G33" s="4">
        <v>1.0458000000000001</v>
      </c>
      <c r="H33" s="4">
        <v>1.90358</v>
      </c>
      <c r="I33" s="4">
        <v>0.81727099999999997</v>
      </c>
      <c r="J33" s="4">
        <v>2.5019300000000002</v>
      </c>
      <c r="K33" s="4">
        <v>2.28884</v>
      </c>
      <c r="L33" s="4">
        <v>1.02308</v>
      </c>
      <c r="M33" s="4">
        <v>-1.0125200000000001</v>
      </c>
      <c r="N33" s="4">
        <v>1.2678700000000001</v>
      </c>
      <c r="O33" s="4">
        <v>-0.17438400000000001</v>
      </c>
      <c r="P33" s="4">
        <v>-3.8419000000000002E-2</v>
      </c>
      <c r="Q33" s="4">
        <v>0.74460800000000005</v>
      </c>
      <c r="R33" s="4">
        <v>0.199653</v>
      </c>
      <c r="S33" s="4">
        <v>0.62923700000000005</v>
      </c>
      <c r="T33" s="4">
        <v>0.26978099999999999</v>
      </c>
      <c r="U33" s="4">
        <v>-1.24031</v>
      </c>
      <c r="V33" s="4">
        <v>3.0224999999999998E-2</v>
      </c>
      <c r="W33" s="4">
        <v>1.4983</v>
      </c>
      <c r="X33" s="4">
        <v>-0.62840099999999999</v>
      </c>
      <c r="Y33" s="4">
        <v>-1.38883</v>
      </c>
      <c r="Z33" s="4">
        <v>-8.0780000000000001E-3</v>
      </c>
      <c r="AA33" s="4">
        <v>1.15751</v>
      </c>
      <c r="AB33" s="4">
        <v>0.35679699999999998</v>
      </c>
      <c r="AC33" s="4">
        <v>-3.8377599999999998</v>
      </c>
      <c r="AD33" s="4">
        <v>-1.78261</v>
      </c>
      <c r="AE33" s="4">
        <v>-0.66498400000000002</v>
      </c>
      <c r="AF33" s="4">
        <v>0.228883</v>
      </c>
      <c r="AG33" s="4">
        <v>0.61177899999999996</v>
      </c>
      <c r="AH33" s="4">
        <v>-0.94507099999999999</v>
      </c>
      <c r="AI33" s="4">
        <v>-0.217471</v>
      </c>
      <c r="AJ33" s="4">
        <v>-2.4960200000000001</v>
      </c>
      <c r="AK33" s="4">
        <v>-3.1092599999999999</v>
      </c>
      <c r="AL33" s="4">
        <v>-1.96519</v>
      </c>
      <c r="AM33" s="4">
        <v>-2.1452399999999998</v>
      </c>
      <c r="AN33" s="4">
        <v>-2.5005299999999999</v>
      </c>
      <c r="AO33" s="4">
        <v>-1.33331</v>
      </c>
      <c r="AP33" s="4">
        <v>-0.56073799999999996</v>
      </c>
      <c r="AQ33" s="4">
        <v>-5.0162999999999999E-2</v>
      </c>
      <c r="AR33" s="4">
        <v>-0.95767199999999997</v>
      </c>
      <c r="AS33" s="4">
        <v>-1.44106</v>
      </c>
      <c r="AT33" s="4">
        <v>-2.3642799999999999</v>
      </c>
      <c r="AU33" s="4">
        <v>-1.6783300000000001</v>
      </c>
      <c r="AV33" s="4">
        <v>-0.34967500000000001</v>
      </c>
      <c r="AW33" s="4">
        <v>0.24984400000000001</v>
      </c>
      <c r="AX33" s="4">
        <v>1.1019399999999999</v>
      </c>
      <c r="AY33" s="4">
        <v>2.33758</v>
      </c>
      <c r="AZ33" s="4">
        <v>3.3837600000000001</v>
      </c>
      <c r="BA33" s="4">
        <v>3.39418</v>
      </c>
      <c r="BB33" s="4">
        <v>3.9308200000000002</v>
      </c>
      <c r="BC33" s="4">
        <v>2.68031</v>
      </c>
      <c r="BD33" s="4">
        <v>-1.06514</v>
      </c>
      <c r="BE33" s="4">
        <v>-2.3274699999999999</v>
      </c>
      <c r="BF33" s="4">
        <v>-1.90544</v>
      </c>
      <c r="BG33" s="4">
        <v>-0.56509299999999996</v>
      </c>
      <c r="BH33" s="4">
        <v>0.66243600000000002</v>
      </c>
      <c r="BI33" s="4">
        <v>0.12391000000000001</v>
      </c>
      <c r="BJ33" s="4">
        <v>-3.68865</v>
      </c>
      <c r="BK33" s="4">
        <v>-9.0474300000000003</v>
      </c>
      <c r="BL33" s="4">
        <v>-8.01891</v>
      </c>
      <c r="BM33" s="4">
        <v>-7.7849000000000004</v>
      </c>
      <c r="BN33" t="s">
        <v>3</v>
      </c>
      <c r="BO33">
        <f t="shared" si="3"/>
        <v>-0.92384519148936184</v>
      </c>
      <c r="BP33">
        <f t="shared" si="2"/>
        <v>2.6191148819792289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F18"/>
  <sheetViews>
    <sheetView tabSelected="1" workbookViewId="0">
      <selection activeCell="F21" sqref="F21"/>
    </sheetView>
  </sheetViews>
  <sheetFormatPr defaultRowHeight="14.4" x14ac:dyDescent="0.3"/>
  <sheetData>
    <row r="1" spans="1:58" x14ac:dyDescent="0.3">
      <c r="A1" t="s">
        <v>60</v>
      </c>
    </row>
    <row r="3" spans="1:58" x14ac:dyDescent="0.3">
      <c r="A3" t="s">
        <v>54</v>
      </c>
      <c r="B3">
        <v>1960</v>
      </c>
      <c r="C3">
        <v>1961</v>
      </c>
      <c r="D3">
        <v>1962</v>
      </c>
      <c r="E3">
        <v>1963</v>
      </c>
      <c r="F3">
        <v>1964</v>
      </c>
      <c r="G3">
        <v>1965</v>
      </c>
      <c r="H3">
        <v>1966</v>
      </c>
      <c r="I3">
        <v>1967</v>
      </c>
      <c r="J3">
        <v>1968</v>
      </c>
      <c r="K3">
        <v>1969</v>
      </c>
      <c r="L3">
        <v>1970</v>
      </c>
      <c r="M3">
        <v>1971</v>
      </c>
      <c r="N3">
        <v>1972</v>
      </c>
      <c r="O3">
        <v>1973</v>
      </c>
      <c r="P3">
        <v>1974</v>
      </c>
      <c r="Q3">
        <v>1975</v>
      </c>
      <c r="R3">
        <v>1976</v>
      </c>
      <c r="S3">
        <v>1977</v>
      </c>
      <c r="T3">
        <v>1978</v>
      </c>
      <c r="U3">
        <v>1979</v>
      </c>
      <c r="V3">
        <v>1980</v>
      </c>
      <c r="W3">
        <v>1981</v>
      </c>
      <c r="X3">
        <v>1982</v>
      </c>
      <c r="Y3">
        <v>1983</v>
      </c>
      <c r="Z3">
        <v>1984</v>
      </c>
      <c r="AA3">
        <v>1985</v>
      </c>
      <c r="AB3">
        <v>1986</v>
      </c>
      <c r="AC3">
        <v>1987</v>
      </c>
      <c r="AD3">
        <v>1988</v>
      </c>
      <c r="AE3">
        <v>1989</v>
      </c>
      <c r="AF3">
        <v>1990</v>
      </c>
      <c r="AG3">
        <v>1991</v>
      </c>
      <c r="AH3">
        <v>1992</v>
      </c>
      <c r="AI3">
        <v>1993</v>
      </c>
      <c r="AJ3">
        <v>1994</v>
      </c>
      <c r="AK3">
        <v>1995</v>
      </c>
      <c r="AL3">
        <v>1996</v>
      </c>
      <c r="AM3">
        <v>1997</v>
      </c>
      <c r="AN3">
        <v>1998</v>
      </c>
      <c r="AO3">
        <v>1999</v>
      </c>
      <c r="AP3">
        <v>2000</v>
      </c>
      <c r="AQ3">
        <v>2001</v>
      </c>
      <c r="AR3">
        <v>2002</v>
      </c>
      <c r="AS3">
        <v>2003</v>
      </c>
      <c r="AT3">
        <v>2004</v>
      </c>
      <c r="AU3">
        <v>2005</v>
      </c>
      <c r="AV3">
        <v>2006</v>
      </c>
      <c r="AW3">
        <v>2007</v>
      </c>
      <c r="AX3">
        <v>2008</v>
      </c>
      <c r="AY3">
        <v>2009</v>
      </c>
      <c r="AZ3">
        <v>2010</v>
      </c>
      <c r="BA3">
        <v>2011</v>
      </c>
      <c r="BB3">
        <v>2012</v>
      </c>
      <c r="BC3">
        <v>2013</v>
      </c>
      <c r="BD3">
        <v>2014</v>
      </c>
      <c r="BE3">
        <v>2015</v>
      </c>
      <c r="BF3">
        <v>2016</v>
      </c>
    </row>
    <row r="4" spans="1:58" x14ac:dyDescent="0.3">
      <c r="A4" t="s">
        <v>12</v>
      </c>
      <c r="B4">
        <v>27.3</v>
      </c>
      <c r="C4">
        <v>13.4</v>
      </c>
      <c r="D4">
        <v>28.3</v>
      </c>
      <c r="E4">
        <v>23.9</v>
      </c>
      <c r="F4">
        <v>22.2</v>
      </c>
      <c r="G4">
        <v>28.6</v>
      </c>
      <c r="H4">
        <v>31.9</v>
      </c>
      <c r="I4">
        <v>29.2</v>
      </c>
      <c r="J4">
        <v>16.2</v>
      </c>
      <c r="K4">
        <v>7.6</v>
      </c>
      <c r="L4">
        <v>13.6</v>
      </c>
      <c r="M4">
        <v>34.700000000000003</v>
      </c>
      <c r="N4">
        <v>58.4</v>
      </c>
      <c r="O4">
        <v>61.2</v>
      </c>
      <c r="P4">
        <v>23.5</v>
      </c>
      <c r="Q4">
        <v>182.9</v>
      </c>
      <c r="R4">
        <v>444</v>
      </c>
      <c r="S4">
        <v>176</v>
      </c>
      <c r="T4">
        <v>175.5</v>
      </c>
      <c r="U4">
        <v>159.5</v>
      </c>
      <c r="V4">
        <v>100.8</v>
      </c>
      <c r="W4">
        <v>104.5</v>
      </c>
      <c r="X4">
        <v>164.8</v>
      </c>
      <c r="Y4">
        <v>343.8</v>
      </c>
      <c r="Z4">
        <v>626.70000000000005</v>
      </c>
      <c r="AA4">
        <v>672.2</v>
      </c>
      <c r="AB4">
        <v>90.1</v>
      </c>
      <c r="AC4">
        <v>131.30000000000001</v>
      </c>
      <c r="AD4">
        <v>343</v>
      </c>
      <c r="AE4" s="5">
        <v>3079.8</v>
      </c>
      <c r="AF4" s="5">
        <v>2314</v>
      </c>
      <c r="AG4">
        <v>171.7</v>
      </c>
      <c r="AH4">
        <v>24.9</v>
      </c>
      <c r="AI4">
        <v>10.6</v>
      </c>
      <c r="AJ4">
        <v>4.2</v>
      </c>
      <c r="AK4">
        <v>3.4</v>
      </c>
      <c r="AL4">
        <v>0.2</v>
      </c>
      <c r="AM4">
        <v>0.5</v>
      </c>
      <c r="AN4">
        <v>0.9</v>
      </c>
      <c r="AO4">
        <v>-1.2</v>
      </c>
      <c r="AP4">
        <v>-0.9</v>
      </c>
      <c r="AQ4">
        <v>-1.1000000000000001</v>
      </c>
      <c r="AR4">
        <v>25.9</v>
      </c>
      <c r="AS4">
        <v>13.4</v>
      </c>
      <c r="AT4">
        <v>4.4000000000000004</v>
      </c>
      <c r="AU4">
        <v>9.6</v>
      </c>
      <c r="AV4">
        <v>10.9</v>
      </c>
      <c r="AW4">
        <v>8.8000000000000007</v>
      </c>
      <c r="AX4">
        <v>8.6</v>
      </c>
      <c r="AY4">
        <v>6.3</v>
      </c>
      <c r="AZ4">
        <v>10.8</v>
      </c>
      <c r="BA4">
        <v>9.5</v>
      </c>
      <c r="BB4">
        <v>10</v>
      </c>
      <c r="BC4">
        <v>10.6</v>
      </c>
      <c r="BD4" t="s">
        <v>55</v>
      </c>
      <c r="BE4" t="s">
        <v>55</v>
      </c>
      <c r="BF4" t="s">
        <v>55</v>
      </c>
    </row>
    <row r="5" spans="1:58" x14ac:dyDescent="0.3">
      <c r="A5" t="s">
        <v>13</v>
      </c>
      <c r="B5" t="s">
        <v>55</v>
      </c>
      <c r="C5" t="s">
        <v>55</v>
      </c>
      <c r="D5" t="s">
        <v>55</v>
      </c>
      <c r="E5" t="s">
        <v>55</v>
      </c>
      <c r="F5" t="s">
        <v>55</v>
      </c>
      <c r="G5" t="s">
        <v>55</v>
      </c>
      <c r="H5" t="s">
        <v>55</v>
      </c>
      <c r="I5" t="s">
        <v>55</v>
      </c>
      <c r="J5" t="s">
        <v>55</v>
      </c>
      <c r="K5" t="s">
        <v>55</v>
      </c>
      <c r="L5" t="s">
        <v>55</v>
      </c>
      <c r="M5" t="s">
        <v>55</v>
      </c>
      <c r="N5" t="s">
        <v>55</v>
      </c>
      <c r="O5" t="s">
        <v>55</v>
      </c>
      <c r="P5" t="s">
        <v>55</v>
      </c>
      <c r="Q5" t="s">
        <v>55</v>
      </c>
      <c r="R5" t="s">
        <v>55</v>
      </c>
      <c r="S5" t="s">
        <v>55</v>
      </c>
      <c r="T5" t="s">
        <v>55</v>
      </c>
      <c r="U5" t="s">
        <v>55</v>
      </c>
      <c r="V5" t="s">
        <v>55</v>
      </c>
      <c r="W5">
        <v>101.7</v>
      </c>
      <c r="X5">
        <v>100.5</v>
      </c>
      <c r="Y5">
        <v>135</v>
      </c>
      <c r="Z5">
        <v>192.1</v>
      </c>
      <c r="AA5">
        <v>226</v>
      </c>
      <c r="AB5">
        <v>147.1</v>
      </c>
      <c r="AC5">
        <v>228.3</v>
      </c>
      <c r="AD5">
        <v>629.1</v>
      </c>
      <c r="AE5" s="5">
        <v>1430.7</v>
      </c>
      <c r="AF5" s="5">
        <v>2947.7</v>
      </c>
      <c r="AG5">
        <v>432.8</v>
      </c>
      <c r="AH5">
        <v>951.6</v>
      </c>
      <c r="AI5" s="5">
        <v>1928</v>
      </c>
      <c r="AJ5" s="5">
        <v>2075.9</v>
      </c>
      <c r="AK5">
        <v>66</v>
      </c>
      <c r="AL5">
        <v>15.8</v>
      </c>
      <c r="AM5">
        <v>6.9</v>
      </c>
      <c r="AN5">
        <v>3.2</v>
      </c>
      <c r="AO5">
        <v>4.9000000000000004</v>
      </c>
      <c r="AP5">
        <v>7</v>
      </c>
      <c r="AQ5">
        <v>6.8</v>
      </c>
      <c r="AR5">
        <v>8.5</v>
      </c>
      <c r="AS5">
        <v>14.7</v>
      </c>
      <c r="AT5">
        <v>6.6</v>
      </c>
      <c r="AU5">
        <v>6.9</v>
      </c>
      <c r="AV5">
        <v>4.2</v>
      </c>
      <c r="AW5">
        <v>3.6</v>
      </c>
      <c r="AX5">
        <v>5.7</v>
      </c>
      <c r="AY5">
        <v>4.9000000000000004</v>
      </c>
      <c r="AZ5">
        <v>5</v>
      </c>
      <c r="BA5">
        <v>6.6</v>
      </c>
      <c r="BB5">
        <v>5.4</v>
      </c>
      <c r="BC5">
        <v>6.2</v>
      </c>
      <c r="BD5">
        <v>6.3</v>
      </c>
      <c r="BE5">
        <v>9</v>
      </c>
      <c r="BF5">
        <v>8.6999999999999993</v>
      </c>
    </row>
    <row r="6" spans="1:58" x14ac:dyDescent="0.3">
      <c r="A6" t="s">
        <v>56</v>
      </c>
      <c r="B6">
        <v>3.4</v>
      </c>
      <c r="C6">
        <v>-2.8</v>
      </c>
      <c r="D6">
        <v>1</v>
      </c>
      <c r="E6">
        <v>1.1000000000000001</v>
      </c>
      <c r="F6">
        <v>2.1</v>
      </c>
      <c r="G6">
        <v>1.7</v>
      </c>
      <c r="H6">
        <v>1.8</v>
      </c>
      <c r="I6">
        <v>0</v>
      </c>
      <c r="J6">
        <v>1.3</v>
      </c>
      <c r="K6">
        <v>2.4</v>
      </c>
      <c r="L6">
        <v>2.5</v>
      </c>
      <c r="M6">
        <v>3.2</v>
      </c>
      <c r="N6">
        <v>2.8</v>
      </c>
      <c r="O6">
        <v>4.0999999999999996</v>
      </c>
      <c r="P6">
        <v>8.3000000000000007</v>
      </c>
      <c r="Q6">
        <v>10.199999999999999</v>
      </c>
      <c r="R6">
        <v>7.6</v>
      </c>
      <c r="S6">
        <v>7.8</v>
      </c>
      <c r="T6">
        <v>7.1</v>
      </c>
      <c r="U6">
        <v>12.4</v>
      </c>
      <c r="V6">
        <v>21.5</v>
      </c>
      <c r="W6">
        <v>16</v>
      </c>
      <c r="X6">
        <v>9.6999999999999993</v>
      </c>
      <c r="Y6">
        <v>6.3</v>
      </c>
      <c r="Z6">
        <v>11.6</v>
      </c>
      <c r="AA6">
        <v>11.4</v>
      </c>
      <c r="AB6">
        <v>11.5</v>
      </c>
      <c r="AC6">
        <v>28.1</v>
      </c>
      <c r="AD6">
        <v>29.5</v>
      </c>
      <c r="AE6">
        <v>84.5</v>
      </c>
      <c r="AF6">
        <v>40.700000000000003</v>
      </c>
      <c r="AG6">
        <v>34.200000000000003</v>
      </c>
      <c r="AH6">
        <v>31.4</v>
      </c>
      <c r="AI6">
        <v>38.1</v>
      </c>
      <c r="AJ6">
        <v>60.8</v>
      </c>
      <c r="AK6">
        <v>59.9</v>
      </c>
      <c r="AL6">
        <v>99.9</v>
      </c>
      <c r="AM6">
        <v>50</v>
      </c>
      <c r="AN6">
        <v>35.799999999999997</v>
      </c>
      <c r="AO6">
        <v>23.6</v>
      </c>
      <c r="AP6">
        <v>16.2</v>
      </c>
      <c r="AQ6">
        <v>12.5</v>
      </c>
      <c r="AR6">
        <v>22.4</v>
      </c>
      <c r="AS6">
        <v>31.1</v>
      </c>
      <c r="AT6">
        <v>21.7</v>
      </c>
      <c r="AU6">
        <v>16</v>
      </c>
      <c r="AV6">
        <v>13.7</v>
      </c>
      <c r="AW6">
        <v>18.7</v>
      </c>
      <c r="AX6">
        <v>31.4</v>
      </c>
      <c r="AY6">
        <v>27.1</v>
      </c>
      <c r="AZ6">
        <v>28.2</v>
      </c>
      <c r="BA6">
        <v>26.1</v>
      </c>
      <c r="BB6">
        <v>21.1</v>
      </c>
      <c r="BC6">
        <v>40.6</v>
      </c>
      <c r="BD6">
        <v>62.2</v>
      </c>
      <c r="BE6">
        <v>121.7</v>
      </c>
      <c r="BF6">
        <v>254.9</v>
      </c>
    </row>
    <row r="7" spans="1:58" x14ac:dyDescent="0.3">
      <c r="A7" t="s">
        <v>15</v>
      </c>
      <c r="B7">
        <v>11.6</v>
      </c>
      <c r="C7">
        <v>7.7</v>
      </c>
      <c r="D7">
        <v>13.9</v>
      </c>
      <c r="E7">
        <v>44.2</v>
      </c>
      <c r="F7">
        <v>46</v>
      </c>
      <c r="G7">
        <v>28.8</v>
      </c>
      <c r="H7">
        <v>22.9</v>
      </c>
      <c r="I7">
        <v>18.100000000000001</v>
      </c>
      <c r="J7">
        <v>26.6</v>
      </c>
      <c r="K7">
        <v>30.6</v>
      </c>
      <c r="L7">
        <v>32.5</v>
      </c>
      <c r="M7">
        <v>20.100000000000001</v>
      </c>
      <c r="N7">
        <v>77.8</v>
      </c>
      <c r="O7">
        <v>352.8</v>
      </c>
      <c r="P7">
        <v>504.7</v>
      </c>
      <c r="Q7">
        <v>374.7</v>
      </c>
      <c r="R7">
        <v>211.9</v>
      </c>
      <c r="S7">
        <v>92</v>
      </c>
      <c r="T7">
        <v>40.1</v>
      </c>
      <c r="U7">
        <v>33.4</v>
      </c>
      <c r="V7">
        <v>35.1</v>
      </c>
      <c r="W7">
        <v>19.7</v>
      </c>
      <c r="X7">
        <v>9.9</v>
      </c>
      <c r="Y7">
        <v>27.3</v>
      </c>
      <c r="Z7">
        <v>19.899999999999999</v>
      </c>
      <c r="AA7">
        <v>30.7</v>
      </c>
      <c r="AB7">
        <v>19.5</v>
      </c>
      <c r="AC7">
        <v>19.899999999999999</v>
      </c>
      <c r="AD7">
        <v>14.7</v>
      </c>
      <c r="AE7">
        <v>17</v>
      </c>
      <c r="AF7">
        <v>26</v>
      </c>
      <c r="AG7">
        <v>21.8</v>
      </c>
      <c r="AH7">
        <v>15.4</v>
      </c>
      <c r="AI7">
        <v>12.7</v>
      </c>
      <c r="AJ7">
        <v>11.4</v>
      </c>
      <c r="AK7">
        <v>8.1999999999999993</v>
      </c>
      <c r="AL7">
        <v>7.4</v>
      </c>
      <c r="AM7">
        <v>6.1</v>
      </c>
      <c r="AN7">
        <v>5.0999999999999996</v>
      </c>
      <c r="AO7">
        <v>3.3</v>
      </c>
      <c r="AP7">
        <v>3.8</v>
      </c>
      <c r="AQ7">
        <v>3.6</v>
      </c>
      <c r="AR7">
        <v>2.5</v>
      </c>
      <c r="AS7">
        <v>2.8</v>
      </c>
      <c r="AT7">
        <v>1.1000000000000001</v>
      </c>
      <c r="AU7">
        <v>3.1</v>
      </c>
      <c r="AV7">
        <v>3.4</v>
      </c>
      <c r="AW7">
        <v>4.4000000000000004</v>
      </c>
      <c r="AX7">
        <v>8.6999999999999993</v>
      </c>
      <c r="AY7">
        <v>0.1</v>
      </c>
      <c r="AZ7">
        <v>1.4</v>
      </c>
      <c r="BA7">
        <v>3.3</v>
      </c>
      <c r="BB7">
        <v>3</v>
      </c>
      <c r="BC7">
        <v>1.8</v>
      </c>
      <c r="BD7">
        <v>4.4000000000000004</v>
      </c>
      <c r="BE7">
        <v>4.3</v>
      </c>
      <c r="BF7">
        <v>3.8</v>
      </c>
    </row>
    <row r="8" spans="1:58" x14ac:dyDescent="0.3">
      <c r="A8" t="s">
        <v>51</v>
      </c>
      <c r="B8">
        <v>0.8</v>
      </c>
      <c r="C8">
        <v>2.4</v>
      </c>
      <c r="D8">
        <v>2.7</v>
      </c>
      <c r="E8">
        <v>2.9</v>
      </c>
      <c r="F8">
        <v>3.3</v>
      </c>
      <c r="G8">
        <v>-0.7</v>
      </c>
      <c r="H8">
        <v>0.2</v>
      </c>
      <c r="I8">
        <v>1.2</v>
      </c>
      <c r="J8">
        <v>4.0999999999999996</v>
      </c>
      <c r="K8">
        <v>2.6</v>
      </c>
      <c r="L8">
        <v>4.7</v>
      </c>
      <c r="M8">
        <v>3.1</v>
      </c>
      <c r="N8">
        <v>4.5999999999999996</v>
      </c>
      <c r="O8">
        <v>15.2</v>
      </c>
      <c r="P8">
        <v>30.1</v>
      </c>
      <c r="Q8">
        <v>17.399999999999999</v>
      </c>
      <c r="R8">
        <v>3.5</v>
      </c>
      <c r="S8">
        <v>4.2</v>
      </c>
      <c r="T8">
        <v>6</v>
      </c>
      <c r="U8">
        <v>9.1999999999999993</v>
      </c>
      <c r="V8">
        <v>18.100000000000001</v>
      </c>
      <c r="W8">
        <v>37.1</v>
      </c>
      <c r="X8">
        <v>90.1</v>
      </c>
      <c r="Y8">
        <v>32.6</v>
      </c>
      <c r="Z8">
        <v>12</v>
      </c>
      <c r="AA8">
        <v>15.1</v>
      </c>
      <c r="AB8">
        <v>11.8</v>
      </c>
      <c r="AC8">
        <v>16.8</v>
      </c>
      <c r="AD8">
        <v>20.8</v>
      </c>
      <c r="AE8">
        <v>16.5</v>
      </c>
      <c r="AF8">
        <v>19</v>
      </c>
      <c r="AG8">
        <v>28.7</v>
      </c>
      <c r="AH8">
        <v>21.8</v>
      </c>
      <c r="AI8">
        <v>9.8000000000000007</v>
      </c>
      <c r="AJ8">
        <v>13.5</v>
      </c>
      <c r="AK8">
        <v>23.2</v>
      </c>
      <c r="AL8">
        <v>17.5</v>
      </c>
      <c r="AM8">
        <v>13.2</v>
      </c>
      <c r="AN8">
        <v>11.7</v>
      </c>
      <c r="AO8">
        <v>10</v>
      </c>
      <c r="AP8">
        <v>11</v>
      </c>
      <c r="AQ8">
        <v>11.2</v>
      </c>
      <c r="AR8">
        <v>9.1999999999999993</v>
      </c>
      <c r="AS8">
        <v>9.4</v>
      </c>
      <c r="AT8">
        <v>12.3</v>
      </c>
      <c r="AU8">
        <v>13.8</v>
      </c>
      <c r="AV8">
        <v>11.5</v>
      </c>
      <c r="AW8">
        <v>9.4</v>
      </c>
      <c r="AX8">
        <v>13.4</v>
      </c>
      <c r="AY8">
        <v>7.8</v>
      </c>
      <c r="AZ8">
        <v>5.7</v>
      </c>
      <c r="BA8">
        <v>4.9000000000000004</v>
      </c>
      <c r="BB8">
        <v>4.5</v>
      </c>
      <c r="BC8">
        <v>5.2</v>
      </c>
      <c r="BD8">
        <v>4.5</v>
      </c>
      <c r="BE8">
        <v>0.8</v>
      </c>
      <c r="BF8">
        <v>0</v>
      </c>
    </row>
    <row r="9" spans="1:58" x14ac:dyDescent="0.3">
      <c r="A9" t="s">
        <v>14</v>
      </c>
      <c r="B9">
        <v>5.8</v>
      </c>
      <c r="C9">
        <v>8.3000000000000007</v>
      </c>
      <c r="D9">
        <v>4.7</v>
      </c>
      <c r="E9">
        <v>26.4</v>
      </c>
      <c r="F9">
        <v>17.100000000000001</v>
      </c>
      <c r="G9">
        <v>7.6</v>
      </c>
      <c r="H9">
        <v>16.7</v>
      </c>
      <c r="I9">
        <v>8.3000000000000007</v>
      </c>
      <c r="J9">
        <v>7.4</v>
      </c>
      <c r="K9">
        <v>7</v>
      </c>
      <c r="L9">
        <v>6.9</v>
      </c>
      <c r="M9">
        <v>11.5</v>
      </c>
      <c r="N9">
        <v>13.6</v>
      </c>
      <c r="O9">
        <v>21.2</v>
      </c>
      <c r="P9">
        <v>24.6</v>
      </c>
      <c r="Q9">
        <v>23.2</v>
      </c>
      <c r="R9">
        <v>20.100000000000001</v>
      </c>
      <c r="S9">
        <v>33.700000000000003</v>
      </c>
      <c r="T9">
        <v>17.399999999999999</v>
      </c>
      <c r="U9">
        <v>24.5</v>
      </c>
      <c r="V9">
        <v>26.5</v>
      </c>
      <c r="W9">
        <v>27.5</v>
      </c>
      <c r="X9">
        <v>24.6</v>
      </c>
      <c r="Y9">
        <v>19.7</v>
      </c>
      <c r="Z9">
        <v>16.2</v>
      </c>
      <c r="AA9">
        <v>24</v>
      </c>
      <c r="AB9">
        <v>18.899999999999999</v>
      </c>
      <c r="AC9">
        <v>23.3</v>
      </c>
      <c r="AD9">
        <v>28.1</v>
      </c>
      <c r="AE9">
        <v>25.9</v>
      </c>
      <c r="AF9">
        <v>29.1</v>
      </c>
      <c r="AG9">
        <v>30.4</v>
      </c>
      <c r="AH9">
        <v>27</v>
      </c>
      <c r="AI9">
        <v>22.4</v>
      </c>
      <c r="AJ9">
        <v>22.8</v>
      </c>
      <c r="AK9">
        <v>20.9</v>
      </c>
      <c r="AL9">
        <v>20.8</v>
      </c>
      <c r="AM9">
        <v>18.5</v>
      </c>
      <c r="AN9">
        <v>18.7</v>
      </c>
      <c r="AO9">
        <v>10.9</v>
      </c>
      <c r="AP9">
        <v>9.1999999999999993</v>
      </c>
      <c r="AQ9">
        <v>8</v>
      </c>
      <c r="AR9">
        <v>6.4</v>
      </c>
      <c r="AS9">
        <v>7.1</v>
      </c>
      <c r="AT9">
        <v>5.9</v>
      </c>
      <c r="AU9">
        <v>5</v>
      </c>
      <c r="AV9">
        <v>4.3</v>
      </c>
      <c r="AW9">
        <v>5.5</v>
      </c>
      <c r="AX9">
        <v>7</v>
      </c>
      <c r="AY9">
        <v>4.2</v>
      </c>
      <c r="AZ9">
        <v>2.2999999999999998</v>
      </c>
      <c r="BA9">
        <v>3.4</v>
      </c>
      <c r="BB9">
        <v>3.2</v>
      </c>
      <c r="BC9">
        <v>2</v>
      </c>
      <c r="BD9">
        <v>2.9</v>
      </c>
      <c r="BE9">
        <v>5</v>
      </c>
      <c r="BF9">
        <v>7.5</v>
      </c>
    </row>
    <row r="10" spans="1:58" x14ac:dyDescent="0.3">
      <c r="A10" t="s">
        <v>17</v>
      </c>
      <c r="B10">
        <v>4.9000000000000004</v>
      </c>
      <c r="C10">
        <v>1.6</v>
      </c>
      <c r="D10">
        <v>1.2</v>
      </c>
      <c r="E10">
        <v>0.6</v>
      </c>
      <c r="F10">
        <v>2.2999999999999998</v>
      </c>
      <c r="G10">
        <v>3.6</v>
      </c>
      <c r="H10">
        <v>4.2</v>
      </c>
      <c r="I10">
        <v>3</v>
      </c>
      <c r="J10">
        <v>2.2999999999999998</v>
      </c>
      <c r="K10">
        <v>3.4</v>
      </c>
      <c r="L10">
        <v>5.2</v>
      </c>
      <c r="M10">
        <v>5.3</v>
      </c>
      <c r="N10">
        <v>5</v>
      </c>
      <c r="O10">
        <v>12</v>
      </c>
      <c r="P10">
        <v>23.8</v>
      </c>
      <c r="Q10">
        <v>15.2</v>
      </c>
      <c r="R10">
        <v>15.8</v>
      </c>
      <c r="S10">
        <v>29</v>
      </c>
      <c r="T10">
        <v>17.5</v>
      </c>
      <c r="U10">
        <v>18.2</v>
      </c>
      <c r="V10">
        <v>26.4</v>
      </c>
      <c r="W10">
        <v>27.9</v>
      </c>
      <c r="X10">
        <v>58.9</v>
      </c>
      <c r="Y10">
        <v>101.8</v>
      </c>
      <c r="Z10">
        <v>65.5</v>
      </c>
      <c r="AA10">
        <v>57.7</v>
      </c>
      <c r="AB10">
        <v>86.2</v>
      </c>
      <c r="AC10">
        <v>131.80000000000001</v>
      </c>
      <c r="AD10">
        <v>114.2</v>
      </c>
      <c r="AE10">
        <v>20</v>
      </c>
      <c r="AF10">
        <v>26.7</v>
      </c>
      <c r="AG10">
        <v>22.7</v>
      </c>
      <c r="AH10">
        <v>15.5</v>
      </c>
      <c r="AI10">
        <v>9.8000000000000007</v>
      </c>
      <c r="AJ10">
        <v>7</v>
      </c>
      <c r="AK10">
        <v>35</v>
      </c>
      <c r="AL10">
        <v>34.4</v>
      </c>
      <c r="AM10">
        <v>20.6</v>
      </c>
      <c r="AN10">
        <v>15.9</v>
      </c>
      <c r="AO10">
        <v>16.600000000000001</v>
      </c>
      <c r="AP10">
        <v>9.5</v>
      </c>
      <c r="AQ10">
        <v>6.4</v>
      </c>
      <c r="AR10">
        <v>5</v>
      </c>
      <c r="AS10">
        <v>4.5</v>
      </c>
      <c r="AT10">
        <v>4.7</v>
      </c>
      <c r="AU10">
        <v>4</v>
      </c>
      <c r="AV10">
        <v>3.6</v>
      </c>
      <c r="AW10">
        <v>4</v>
      </c>
      <c r="AX10">
        <v>5.0999999999999996</v>
      </c>
      <c r="AY10">
        <v>5.3</v>
      </c>
      <c r="AZ10">
        <v>4.2</v>
      </c>
      <c r="BA10">
        <v>3.4</v>
      </c>
      <c r="BB10">
        <v>4.0999999999999996</v>
      </c>
      <c r="BC10">
        <v>3.8</v>
      </c>
      <c r="BD10">
        <v>4</v>
      </c>
      <c r="BE10">
        <v>2.7</v>
      </c>
      <c r="BF10">
        <v>2.8</v>
      </c>
    </row>
    <row r="11" spans="1:58" x14ac:dyDescent="0.3">
      <c r="A11" t="s">
        <v>57</v>
      </c>
      <c r="B11">
        <v>1.7</v>
      </c>
      <c r="C11">
        <v>4</v>
      </c>
      <c r="D11">
        <v>2.9</v>
      </c>
      <c r="E11">
        <v>5.9</v>
      </c>
      <c r="F11">
        <v>4</v>
      </c>
      <c r="G11">
        <v>3.1</v>
      </c>
      <c r="H11">
        <v>5.5</v>
      </c>
      <c r="I11">
        <v>3.8</v>
      </c>
      <c r="J11">
        <v>4.3</v>
      </c>
      <c r="K11">
        <v>6.3</v>
      </c>
      <c r="L11">
        <v>5.0999999999999996</v>
      </c>
      <c r="M11">
        <v>8.4</v>
      </c>
      <c r="N11">
        <v>7.9</v>
      </c>
      <c r="O11">
        <v>13</v>
      </c>
      <c r="P11">
        <v>23.3</v>
      </c>
      <c r="Q11">
        <v>15.4</v>
      </c>
      <c r="R11">
        <v>10.7</v>
      </c>
      <c r="S11">
        <v>13</v>
      </c>
      <c r="T11">
        <v>11.7</v>
      </c>
      <c r="U11">
        <v>10.3</v>
      </c>
      <c r="V11">
        <v>13</v>
      </c>
      <c r="W11">
        <v>16.399999999999999</v>
      </c>
      <c r="X11">
        <v>16.3</v>
      </c>
      <c r="Y11">
        <v>48.4</v>
      </c>
      <c r="Z11">
        <v>31.2</v>
      </c>
      <c r="AA11">
        <v>28</v>
      </c>
      <c r="AB11">
        <v>23</v>
      </c>
      <c r="AC11">
        <v>29.5</v>
      </c>
      <c r="AD11">
        <v>58.2</v>
      </c>
      <c r="AE11">
        <v>75.599999999999994</v>
      </c>
      <c r="AF11">
        <v>48.5</v>
      </c>
      <c r="AG11">
        <v>48.8</v>
      </c>
      <c r="AH11">
        <v>54.3</v>
      </c>
      <c r="AI11">
        <v>45</v>
      </c>
      <c r="AJ11">
        <v>27.4</v>
      </c>
      <c r="AK11">
        <v>22.9</v>
      </c>
      <c r="AL11">
        <v>24.4</v>
      </c>
      <c r="AM11">
        <v>30.6</v>
      </c>
      <c r="AN11">
        <v>36.1</v>
      </c>
      <c r="AO11">
        <v>52.2</v>
      </c>
      <c r="AP11">
        <v>96.1</v>
      </c>
      <c r="AQ11">
        <v>37.700000000000003</v>
      </c>
      <c r="AR11">
        <v>12.5</v>
      </c>
      <c r="AS11">
        <v>7.9</v>
      </c>
      <c r="AT11">
        <v>2.7</v>
      </c>
      <c r="AU11">
        <v>2.4</v>
      </c>
      <c r="AV11">
        <v>3</v>
      </c>
      <c r="AW11">
        <v>2.2999999999999998</v>
      </c>
      <c r="AX11">
        <v>8.4</v>
      </c>
      <c r="AY11">
        <v>5.2</v>
      </c>
      <c r="AZ11">
        <v>3.6</v>
      </c>
      <c r="BA11">
        <v>4.5</v>
      </c>
      <c r="BB11">
        <v>5.0999999999999996</v>
      </c>
      <c r="BC11">
        <v>2.7</v>
      </c>
      <c r="BD11">
        <v>3.6</v>
      </c>
      <c r="BE11">
        <v>4</v>
      </c>
      <c r="BF11">
        <v>1.7</v>
      </c>
    </row>
    <row r="12" spans="1:58" x14ac:dyDescent="0.3">
      <c r="A12" t="s">
        <v>18</v>
      </c>
      <c r="B12">
        <v>8.6999999999999993</v>
      </c>
      <c r="C12">
        <v>5.9</v>
      </c>
      <c r="D12">
        <v>6.6</v>
      </c>
      <c r="E12">
        <v>6.1</v>
      </c>
      <c r="F12">
        <v>9.8000000000000007</v>
      </c>
      <c r="G12">
        <v>16.399999999999999</v>
      </c>
      <c r="H12">
        <v>8.8000000000000007</v>
      </c>
      <c r="I12">
        <v>9.8000000000000007</v>
      </c>
      <c r="J12">
        <v>19.100000000000001</v>
      </c>
      <c r="K12">
        <v>6.2</v>
      </c>
      <c r="L12">
        <v>5</v>
      </c>
      <c r="M12">
        <v>6.8</v>
      </c>
      <c r="N12">
        <v>7.2</v>
      </c>
      <c r="O12">
        <v>9.5</v>
      </c>
      <c r="P12">
        <v>16.899999999999999</v>
      </c>
      <c r="Q12">
        <v>23.6</v>
      </c>
      <c r="R12">
        <v>33.5</v>
      </c>
      <c r="S12">
        <v>38.1</v>
      </c>
      <c r="T12">
        <v>57.8</v>
      </c>
      <c r="U12">
        <v>66.7</v>
      </c>
      <c r="V12">
        <v>59.1</v>
      </c>
      <c r="W12">
        <v>75.400000000000006</v>
      </c>
      <c r="X12">
        <v>64.400000000000006</v>
      </c>
      <c r="Y12">
        <v>111.2</v>
      </c>
      <c r="Z12">
        <v>110.2</v>
      </c>
      <c r="AA12">
        <v>163.4</v>
      </c>
      <c r="AB12">
        <v>77.900000000000006</v>
      </c>
      <c r="AC12">
        <v>85.8</v>
      </c>
      <c r="AD12">
        <v>667</v>
      </c>
      <c r="AE12" s="5">
        <v>3398.7</v>
      </c>
      <c r="AF12" s="5">
        <v>7481.7</v>
      </c>
      <c r="AG12">
        <v>409.5</v>
      </c>
      <c r="AH12">
        <v>73.5</v>
      </c>
      <c r="AI12">
        <v>48.6</v>
      </c>
      <c r="AJ12">
        <v>23.7</v>
      </c>
      <c r="AK12">
        <v>11.1</v>
      </c>
      <c r="AL12">
        <v>11.5</v>
      </c>
      <c r="AM12">
        <v>8.6</v>
      </c>
      <c r="AN12">
        <v>7.2</v>
      </c>
      <c r="AO12">
        <v>3.5</v>
      </c>
      <c r="AP12">
        <v>3.8</v>
      </c>
      <c r="AQ12">
        <v>2</v>
      </c>
      <c r="AR12">
        <v>0.2</v>
      </c>
      <c r="AS12">
        <v>2.2999999999999998</v>
      </c>
      <c r="AT12">
        <v>3.7</v>
      </c>
      <c r="AU12">
        <v>1.6</v>
      </c>
      <c r="AV12">
        <v>2</v>
      </c>
      <c r="AW12">
        <v>1.8</v>
      </c>
      <c r="AX12">
        <v>5.8</v>
      </c>
      <c r="AY12">
        <v>2.9</v>
      </c>
      <c r="AZ12">
        <v>1.5</v>
      </c>
      <c r="BA12">
        <v>3.4</v>
      </c>
      <c r="BB12">
        <v>3.7</v>
      </c>
      <c r="BC12">
        <v>2.8</v>
      </c>
      <c r="BD12">
        <v>3.2</v>
      </c>
      <c r="BE12">
        <v>3.6</v>
      </c>
      <c r="BF12">
        <v>3.6</v>
      </c>
    </row>
    <row r="13" spans="1:58" x14ac:dyDescent="0.3">
      <c r="A13" t="s">
        <v>19</v>
      </c>
      <c r="B13">
        <v>38.5</v>
      </c>
      <c r="C13">
        <v>22.7</v>
      </c>
      <c r="D13">
        <v>10.9</v>
      </c>
      <c r="E13">
        <v>21.3</v>
      </c>
      <c r="F13">
        <v>42.4</v>
      </c>
      <c r="G13">
        <v>56.6</v>
      </c>
      <c r="H13">
        <v>73.5</v>
      </c>
      <c r="I13">
        <v>89.3</v>
      </c>
      <c r="J13">
        <v>125.3</v>
      </c>
      <c r="K13">
        <v>21</v>
      </c>
      <c r="L13">
        <v>16.3</v>
      </c>
      <c r="M13">
        <v>24</v>
      </c>
      <c r="N13">
        <v>76.5</v>
      </c>
      <c r="O13">
        <v>97</v>
      </c>
      <c r="P13">
        <v>77.2</v>
      </c>
      <c r="Q13">
        <v>81.400000000000006</v>
      </c>
      <c r="R13">
        <v>50.6</v>
      </c>
      <c r="S13">
        <v>58.2</v>
      </c>
      <c r="T13">
        <v>44.5</v>
      </c>
      <c r="U13">
        <v>66.8</v>
      </c>
      <c r="V13">
        <v>63.5</v>
      </c>
      <c r="W13">
        <v>34</v>
      </c>
      <c r="X13">
        <v>19</v>
      </c>
      <c r="Y13">
        <v>49.2</v>
      </c>
      <c r="Z13">
        <v>55.3</v>
      </c>
      <c r="AA13">
        <v>72.2</v>
      </c>
      <c r="AB13">
        <v>76.400000000000006</v>
      </c>
      <c r="AC13">
        <v>63.6</v>
      </c>
      <c r="AD13">
        <v>62.2</v>
      </c>
      <c r="AE13">
        <v>80.400000000000006</v>
      </c>
      <c r="AF13">
        <v>112.5</v>
      </c>
      <c r="AG13">
        <v>102</v>
      </c>
      <c r="AH13">
        <v>68.5</v>
      </c>
      <c r="AI13">
        <v>54.1</v>
      </c>
      <c r="AJ13">
        <v>44.7</v>
      </c>
      <c r="AK13">
        <v>42.2</v>
      </c>
      <c r="AL13">
        <v>28.3</v>
      </c>
      <c r="AM13">
        <v>19.8</v>
      </c>
      <c r="AN13">
        <v>10.8</v>
      </c>
      <c r="AO13">
        <v>5.7</v>
      </c>
      <c r="AP13">
        <v>4.8</v>
      </c>
      <c r="AQ13">
        <v>4.4000000000000004</v>
      </c>
      <c r="AR13">
        <v>14</v>
      </c>
      <c r="AS13">
        <v>19.399999999999999</v>
      </c>
      <c r="AT13">
        <v>9.1999999999999993</v>
      </c>
      <c r="AU13">
        <v>4.7</v>
      </c>
      <c r="AV13">
        <v>6.4</v>
      </c>
      <c r="AW13">
        <v>8.1</v>
      </c>
      <c r="AX13">
        <v>7.9</v>
      </c>
      <c r="AY13">
        <v>7.1</v>
      </c>
      <c r="AZ13">
        <v>6.7</v>
      </c>
      <c r="BA13">
        <v>8.1</v>
      </c>
      <c r="BB13">
        <v>8.1</v>
      </c>
      <c r="BC13">
        <v>8.6</v>
      </c>
      <c r="BD13">
        <v>8.9</v>
      </c>
      <c r="BE13">
        <v>8.6999999999999993</v>
      </c>
      <c r="BF13">
        <v>9.6</v>
      </c>
    </row>
    <row r="14" spans="1:58" x14ac:dyDescent="0.3">
      <c r="A14" t="s">
        <v>52</v>
      </c>
      <c r="B14">
        <v>8.1999999999999993</v>
      </c>
      <c r="C14">
        <v>18.5</v>
      </c>
      <c r="D14">
        <v>1.4</v>
      </c>
      <c r="E14">
        <v>2.1</v>
      </c>
      <c r="F14">
        <v>1.4</v>
      </c>
      <c r="G14">
        <v>3.9</v>
      </c>
      <c r="H14">
        <v>2.9</v>
      </c>
      <c r="I14">
        <v>1.4</v>
      </c>
      <c r="J14">
        <v>0.7</v>
      </c>
      <c r="K14">
        <v>2.2000000000000002</v>
      </c>
      <c r="L14">
        <v>-0.9</v>
      </c>
      <c r="M14">
        <v>5</v>
      </c>
      <c r="N14">
        <v>9.1999999999999993</v>
      </c>
      <c r="O14">
        <v>12.8</v>
      </c>
      <c r="P14">
        <v>25.2</v>
      </c>
      <c r="Q14">
        <v>6.7</v>
      </c>
      <c r="R14">
        <v>4.5</v>
      </c>
      <c r="S14">
        <v>9.4</v>
      </c>
      <c r="T14">
        <v>10.7</v>
      </c>
      <c r="U14">
        <v>28.2</v>
      </c>
      <c r="V14">
        <v>22.4</v>
      </c>
      <c r="W14">
        <v>13</v>
      </c>
      <c r="X14">
        <v>5.0999999999999996</v>
      </c>
      <c r="Y14">
        <v>13.4</v>
      </c>
      <c r="Z14">
        <v>20.3</v>
      </c>
      <c r="AA14">
        <v>25.2</v>
      </c>
      <c r="AB14">
        <v>31.7</v>
      </c>
      <c r="AC14">
        <v>21.8</v>
      </c>
      <c r="AD14">
        <v>22.6</v>
      </c>
      <c r="AE14">
        <v>26.4</v>
      </c>
      <c r="AF14">
        <v>37.299999999999997</v>
      </c>
      <c r="AG14">
        <v>24.2</v>
      </c>
      <c r="AH14">
        <v>15.2</v>
      </c>
      <c r="AI14">
        <v>18.2</v>
      </c>
      <c r="AJ14">
        <v>20.6</v>
      </c>
      <c r="AK14">
        <v>13.4</v>
      </c>
      <c r="AL14">
        <v>9.8000000000000007</v>
      </c>
      <c r="AM14">
        <v>6.9</v>
      </c>
      <c r="AN14">
        <v>11.6</v>
      </c>
      <c r="AO14">
        <v>6.8</v>
      </c>
      <c r="AP14">
        <v>9</v>
      </c>
      <c r="AQ14">
        <v>7.3</v>
      </c>
      <c r="AR14">
        <v>10.5</v>
      </c>
      <c r="AS14">
        <v>14.2</v>
      </c>
      <c r="AT14">
        <v>4.3</v>
      </c>
      <c r="AU14">
        <v>6.8</v>
      </c>
      <c r="AV14">
        <v>9.6</v>
      </c>
      <c r="AW14">
        <v>8.1</v>
      </c>
      <c r="AX14">
        <v>10.199999999999999</v>
      </c>
      <c r="AY14">
        <v>2.6</v>
      </c>
      <c r="AZ14">
        <v>4.7</v>
      </c>
      <c r="BA14">
        <v>8.3000000000000007</v>
      </c>
      <c r="BB14">
        <v>3.7</v>
      </c>
      <c r="BC14">
        <v>2.7</v>
      </c>
      <c r="BD14">
        <v>5</v>
      </c>
      <c r="BE14">
        <v>3.1</v>
      </c>
      <c r="BF14">
        <v>4.0999999999999996</v>
      </c>
    </row>
    <row r="15" spans="1:58" x14ac:dyDescent="0.3">
      <c r="A15" t="s">
        <v>49</v>
      </c>
      <c r="B15">
        <v>11.533152575619599</v>
      </c>
      <c r="C15">
        <v>7.5614930718389903</v>
      </c>
      <c r="D15">
        <v>5.8793314222529798</v>
      </c>
      <c r="E15">
        <v>-0.70635721455241496</v>
      </c>
      <c r="F15">
        <v>10.1818181818181</v>
      </c>
      <c r="G15">
        <v>2.8602860286027201</v>
      </c>
      <c r="H15">
        <v>6.9518716577540296</v>
      </c>
      <c r="I15">
        <v>11.1999999990001</v>
      </c>
      <c r="J15">
        <v>5.4706235016230096</v>
      </c>
      <c r="K15">
        <v>2.2097484725132301</v>
      </c>
      <c r="L15">
        <v>3.9555092109976999</v>
      </c>
      <c r="M15">
        <v>3.6746143057503402</v>
      </c>
      <c r="N15">
        <v>6.5115440115436298</v>
      </c>
      <c r="O15">
        <v>31.4860287891619</v>
      </c>
      <c r="P15">
        <v>62.836075602923799</v>
      </c>
      <c r="Q15">
        <v>7.9767460254686604</v>
      </c>
      <c r="R15">
        <v>4.4940116470721803</v>
      </c>
      <c r="S15">
        <v>8.1072555205041006</v>
      </c>
      <c r="T15">
        <v>10.355672275719201</v>
      </c>
      <c r="U15">
        <v>19.719716778799899</v>
      </c>
      <c r="V15">
        <v>47.241650101842602</v>
      </c>
      <c r="W15">
        <v>32.133601113342401</v>
      </c>
      <c r="X15">
        <v>123.53571856532901</v>
      </c>
      <c r="Y15">
        <v>275.58628356036201</v>
      </c>
      <c r="Z15">
        <v>1281.34994174486</v>
      </c>
      <c r="AA15">
        <v>11749.639632143901</v>
      </c>
      <c r="AB15">
        <v>276.33596756320202</v>
      </c>
      <c r="AC15">
        <v>14.5786984489191</v>
      </c>
      <c r="AD15">
        <v>16.0020910549391</v>
      </c>
      <c r="AE15">
        <v>15.173468112573101</v>
      </c>
      <c r="AF15">
        <v>17.118774604824001</v>
      </c>
      <c r="AG15">
        <v>21.447069817114102</v>
      </c>
      <c r="AH15">
        <v>12.060323601828999</v>
      </c>
      <c r="AI15">
        <v>8.5278769568800303</v>
      </c>
      <c r="AJ15">
        <v>7.8740442146743703</v>
      </c>
      <c r="AK15">
        <v>10.193206763074601</v>
      </c>
      <c r="AL15">
        <v>12.4254866180048</v>
      </c>
      <c r="AM15">
        <v>4.7084443602819803</v>
      </c>
      <c r="AN15">
        <v>7.6732289567508198</v>
      </c>
      <c r="AO15">
        <v>2.1595162683559699</v>
      </c>
      <c r="AP15">
        <v>4.6082299887259603</v>
      </c>
      <c r="AQ15">
        <v>1.5896537787956899</v>
      </c>
      <c r="AR15">
        <v>0.92825885161106503</v>
      </c>
      <c r="AS15">
        <v>3.3372749967153199</v>
      </c>
      <c r="AT15">
        <v>4.4373808010172402</v>
      </c>
      <c r="AU15">
        <v>5.3932310689066396</v>
      </c>
      <c r="AV15">
        <v>4.2855492664896202</v>
      </c>
      <c r="AW15">
        <v>8.70624723083737</v>
      </c>
      <c r="AX15">
        <v>14.0004075810067</v>
      </c>
      <c r="AY15">
        <v>3.3493698255139801</v>
      </c>
      <c r="AZ15">
        <v>2.5015675336749599</v>
      </c>
      <c r="BA15">
        <v>9.8830014624817206</v>
      </c>
      <c r="BB15">
        <v>4.5188123880214999</v>
      </c>
      <c r="BC15">
        <v>5.7352058870345699</v>
      </c>
      <c r="BD15">
        <v>5.7645764576457399</v>
      </c>
      <c r="BE15">
        <v>4.0609637261450304</v>
      </c>
      <c r="BF15">
        <v>3.6252393678583998</v>
      </c>
    </row>
    <row r="16" spans="1:58" x14ac:dyDescent="0.3">
      <c r="B16">
        <v>1960</v>
      </c>
      <c r="C16">
        <v>1961</v>
      </c>
      <c r="D16">
        <v>1962</v>
      </c>
      <c r="E16">
        <v>1963</v>
      </c>
      <c r="F16">
        <v>1964</v>
      </c>
      <c r="G16">
        <v>1965</v>
      </c>
      <c r="H16">
        <v>1966</v>
      </c>
      <c r="I16">
        <v>1967</v>
      </c>
      <c r="J16">
        <v>1968</v>
      </c>
      <c r="K16">
        <v>1969</v>
      </c>
      <c r="L16">
        <v>1970</v>
      </c>
      <c r="M16">
        <v>1971</v>
      </c>
      <c r="N16">
        <v>1972</v>
      </c>
      <c r="O16">
        <v>1973</v>
      </c>
      <c r="P16">
        <v>1974</v>
      </c>
      <c r="Q16">
        <v>1975</v>
      </c>
      <c r="R16">
        <v>1976</v>
      </c>
      <c r="S16">
        <v>1977</v>
      </c>
      <c r="T16">
        <v>1978</v>
      </c>
      <c r="U16">
        <v>1979</v>
      </c>
      <c r="V16">
        <v>1980</v>
      </c>
      <c r="W16">
        <v>1981</v>
      </c>
      <c r="X16">
        <v>1982</v>
      </c>
      <c r="Y16">
        <v>1983</v>
      </c>
      <c r="Z16">
        <v>1984</v>
      </c>
      <c r="AA16">
        <v>1985</v>
      </c>
      <c r="AB16">
        <v>1986</v>
      </c>
      <c r="AC16">
        <v>1987</v>
      </c>
      <c r="AD16">
        <v>1988</v>
      </c>
      <c r="AE16">
        <v>1989</v>
      </c>
      <c r="AF16">
        <v>1990</v>
      </c>
      <c r="AG16">
        <v>1991</v>
      </c>
      <c r="AH16">
        <v>1992</v>
      </c>
      <c r="AI16">
        <v>1993</v>
      </c>
      <c r="AJ16">
        <v>1994</v>
      </c>
      <c r="AK16">
        <v>1995</v>
      </c>
      <c r="AL16">
        <v>1996</v>
      </c>
      <c r="AM16">
        <v>1997</v>
      </c>
      <c r="AN16">
        <v>1998</v>
      </c>
      <c r="AO16">
        <v>1999</v>
      </c>
      <c r="AP16">
        <v>2000</v>
      </c>
      <c r="AQ16">
        <v>2001</v>
      </c>
      <c r="AR16">
        <v>2002</v>
      </c>
      <c r="AS16">
        <v>2003</v>
      </c>
      <c r="AT16">
        <v>2004</v>
      </c>
      <c r="AU16">
        <v>2005</v>
      </c>
      <c r="AV16">
        <v>2006</v>
      </c>
      <c r="AW16">
        <v>2007</v>
      </c>
      <c r="AX16">
        <v>2008</v>
      </c>
      <c r="AY16">
        <v>2009</v>
      </c>
      <c r="AZ16">
        <v>2010</v>
      </c>
      <c r="BA16">
        <v>2011</v>
      </c>
      <c r="BB16">
        <v>2012</v>
      </c>
      <c r="BC16">
        <v>2013</v>
      </c>
      <c r="BD16">
        <v>2014</v>
      </c>
      <c r="BE16">
        <v>2015</v>
      </c>
      <c r="BF16">
        <v>2016</v>
      </c>
    </row>
    <row r="17" spans="1:58" x14ac:dyDescent="0.3">
      <c r="A17" t="s">
        <v>58</v>
      </c>
      <c r="B17">
        <f>+MEDIAN(B4:B15)</f>
        <v>8.1999999999999993</v>
      </c>
      <c r="C17">
        <f t="shared" ref="C17:BF17" si="0">+MEDIAN(C4:C15)</f>
        <v>7.5614930718389903</v>
      </c>
      <c r="D17">
        <f t="shared" si="0"/>
        <v>4.7</v>
      </c>
      <c r="E17">
        <f t="shared" si="0"/>
        <v>5.9</v>
      </c>
      <c r="F17">
        <f t="shared" si="0"/>
        <v>9.8000000000000007</v>
      </c>
      <c r="G17">
        <f t="shared" si="0"/>
        <v>3.9</v>
      </c>
      <c r="H17">
        <f t="shared" si="0"/>
        <v>6.9518716577540296</v>
      </c>
      <c r="I17">
        <f t="shared" si="0"/>
        <v>8.3000000000000007</v>
      </c>
      <c r="J17">
        <f t="shared" si="0"/>
        <v>5.4706235016230096</v>
      </c>
      <c r="K17">
        <f t="shared" si="0"/>
        <v>6.2</v>
      </c>
      <c r="L17">
        <f t="shared" si="0"/>
        <v>5.0999999999999996</v>
      </c>
      <c r="M17">
        <f t="shared" si="0"/>
        <v>6.8</v>
      </c>
      <c r="N17">
        <f t="shared" si="0"/>
        <v>7.9</v>
      </c>
      <c r="O17">
        <f t="shared" si="0"/>
        <v>15.2</v>
      </c>
      <c r="P17">
        <f t="shared" si="0"/>
        <v>24.6</v>
      </c>
      <c r="Q17">
        <f t="shared" si="0"/>
        <v>17.399999999999999</v>
      </c>
      <c r="R17">
        <f t="shared" si="0"/>
        <v>15.8</v>
      </c>
      <c r="S17">
        <f t="shared" si="0"/>
        <v>29</v>
      </c>
      <c r="T17">
        <f t="shared" si="0"/>
        <v>17.399999999999999</v>
      </c>
      <c r="U17">
        <f t="shared" si="0"/>
        <v>24.5</v>
      </c>
      <c r="V17">
        <f t="shared" si="0"/>
        <v>26.5</v>
      </c>
      <c r="W17">
        <f t="shared" si="0"/>
        <v>30.0168005566712</v>
      </c>
      <c r="X17">
        <f t="shared" si="0"/>
        <v>41.75</v>
      </c>
      <c r="Y17">
        <f t="shared" si="0"/>
        <v>48.8</v>
      </c>
      <c r="Z17">
        <f t="shared" si="0"/>
        <v>43.25</v>
      </c>
      <c r="AA17">
        <f t="shared" si="0"/>
        <v>44.2</v>
      </c>
      <c r="AB17">
        <f t="shared" si="0"/>
        <v>54.05</v>
      </c>
      <c r="AC17">
        <f t="shared" si="0"/>
        <v>28.8</v>
      </c>
      <c r="AD17">
        <f t="shared" si="0"/>
        <v>43.85</v>
      </c>
      <c r="AE17">
        <f t="shared" si="0"/>
        <v>51</v>
      </c>
      <c r="AF17">
        <f t="shared" si="0"/>
        <v>39</v>
      </c>
      <c r="AG17">
        <f t="shared" si="0"/>
        <v>32.299999999999997</v>
      </c>
      <c r="AH17">
        <f t="shared" si="0"/>
        <v>25.95</v>
      </c>
      <c r="AI17">
        <f t="shared" si="0"/>
        <v>20.299999999999997</v>
      </c>
      <c r="AJ17">
        <f t="shared" si="0"/>
        <v>21.700000000000003</v>
      </c>
      <c r="AK17">
        <f t="shared" si="0"/>
        <v>21.9</v>
      </c>
      <c r="AL17">
        <f t="shared" si="0"/>
        <v>16.649999999999999</v>
      </c>
      <c r="AM17">
        <f t="shared" si="0"/>
        <v>10.899999999999999</v>
      </c>
      <c r="AN17">
        <f t="shared" si="0"/>
        <v>11.2</v>
      </c>
      <c r="AO17">
        <f t="shared" si="0"/>
        <v>6.25</v>
      </c>
      <c r="AP17">
        <f t="shared" si="0"/>
        <v>8</v>
      </c>
      <c r="AQ17">
        <f t="shared" si="0"/>
        <v>6.6</v>
      </c>
      <c r="AR17">
        <f t="shared" si="0"/>
        <v>8.85</v>
      </c>
      <c r="AS17">
        <f t="shared" si="0"/>
        <v>8.65</v>
      </c>
      <c r="AT17">
        <f t="shared" si="0"/>
        <v>4.5686904005086202</v>
      </c>
      <c r="AU17">
        <f t="shared" si="0"/>
        <v>5.1966155344533203</v>
      </c>
      <c r="AV17">
        <f t="shared" si="0"/>
        <v>4.29277463324481</v>
      </c>
      <c r="AW17">
        <f t="shared" si="0"/>
        <v>6.8</v>
      </c>
      <c r="AX17">
        <f t="shared" si="0"/>
        <v>8.5</v>
      </c>
      <c r="AY17">
        <f t="shared" si="0"/>
        <v>5.0500000000000007</v>
      </c>
      <c r="AZ17">
        <f t="shared" si="0"/>
        <v>4.45</v>
      </c>
      <c r="BA17">
        <f t="shared" si="0"/>
        <v>5.75</v>
      </c>
      <c r="BB17">
        <f t="shared" si="0"/>
        <v>4.5094061940107499</v>
      </c>
      <c r="BC17">
        <f t="shared" si="0"/>
        <v>4.5</v>
      </c>
      <c r="BD17">
        <f t="shared" si="0"/>
        <v>4.5</v>
      </c>
      <c r="BE17">
        <f t="shared" si="0"/>
        <v>4.0609637261450304</v>
      </c>
      <c r="BF17">
        <f t="shared" si="0"/>
        <v>3.8</v>
      </c>
    </row>
    <row r="18" spans="1:58" x14ac:dyDescent="0.3">
      <c r="A18" t="s">
        <v>59</v>
      </c>
      <c r="B18">
        <f>+B6</f>
        <v>3.4</v>
      </c>
      <c r="C18">
        <f t="shared" ref="C18:BF18" si="1">+C6</f>
        <v>-2.8</v>
      </c>
      <c r="D18">
        <f t="shared" si="1"/>
        <v>1</v>
      </c>
      <c r="E18">
        <f t="shared" si="1"/>
        <v>1.1000000000000001</v>
      </c>
      <c r="F18">
        <f t="shared" si="1"/>
        <v>2.1</v>
      </c>
      <c r="G18">
        <f t="shared" si="1"/>
        <v>1.7</v>
      </c>
      <c r="H18">
        <f t="shared" si="1"/>
        <v>1.8</v>
      </c>
      <c r="I18">
        <f t="shared" si="1"/>
        <v>0</v>
      </c>
      <c r="J18">
        <f t="shared" si="1"/>
        <v>1.3</v>
      </c>
      <c r="K18">
        <f t="shared" si="1"/>
        <v>2.4</v>
      </c>
      <c r="L18">
        <f t="shared" si="1"/>
        <v>2.5</v>
      </c>
      <c r="M18">
        <f t="shared" si="1"/>
        <v>3.2</v>
      </c>
      <c r="N18">
        <f t="shared" si="1"/>
        <v>2.8</v>
      </c>
      <c r="O18">
        <f t="shared" si="1"/>
        <v>4.0999999999999996</v>
      </c>
      <c r="P18">
        <f t="shared" si="1"/>
        <v>8.3000000000000007</v>
      </c>
      <c r="Q18">
        <f t="shared" si="1"/>
        <v>10.199999999999999</v>
      </c>
      <c r="R18">
        <f t="shared" si="1"/>
        <v>7.6</v>
      </c>
      <c r="S18">
        <f t="shared" si="1"/>
        <v>7.8</v>
      </c>
      <c r="T18">
        <f t="shared" si="1"/>
        <v>7.1</v>
      </c>
      <c r="U18">
        <f t="shared" si="1"/>
        <v>12.4</v>
      </c>
      <c r="V18">
        <f t="shared" si="1"/>
        <v>21.5</v>
      </c>
      <c r="W18">
        <f t="shared" si="1"/>
        <v>16</v>
      </c>
      <c r="X18">
        <f t="shared" si="1"/>
        <v>9.6999999999999993</v>
      </c>
      <c r="Y18">
        <f t="shared" si="1"/>
        <v>6.3</v>
      </c>
      <c r="Z18">
        <f t="shared" si="1"/>
        <v>11.6</v>
      </c>
      <c r="AA18">
        <f t="shared" si="1"/>
        <v>11.4</v>
      </c>
      <c r="AB18">
        <f t="shared" si="1"/>
        <v>11.5</v>
      </c>
      <c r="AC18">
        <f t="shared" si="1"/>
        <v>28.1</v>
      </c>
      <c r="AD18">
        <f t="shared" si="1"/>
        <v>29.5</v>
      </c>
      <c r="AE18">
        <f t="shared" si="1"/>
        <v>84.5</v>
      </c>
      <c r="AF18">
        <f t="shared" si="1"/>
        <v>40.700000000000003</v>
      </c>
      <c r="AG18">
        <f t="shared" si="1"/>
        <v>34.200000000000003</v>
      </c>
      <c r="AH18">
        <f t="shared" si="1"/>
        <v>31.4</v>
      </c>
      <c r="AI18">
        <f t="shared" si="1"/>
        <v>38.1</v>
      </c>
      <c r="AJ18">
        <f t="shared" si="1"/>
        <v>60.8</v>
      </c>
      <c r="AK18">
        <f t="shared" si="1"/>
        <v>59.9</v>
      </c>
      <c r="AL18">
        <f t="shared" si="1"/>
        <v>99.9</v>
      </c>
      <c r="AM18">
        <f t="shared" si="1"/>
        <v>50</v>
      </c>
      <c r="AN18">
        <f t="shared" si="1"/>
        <v>35.799999999999997</v>
      </c>
      <c r="AO18">
        <f t="shared" si="1"/>
        <v>23.6</v>
      </c>
      <c r="AP18">
        <f t="shared" si="1"/>
        <v>16.2</v>
      </c>
      <c r="AQ18">
        <f t="shared" si="1"/>
        <v>12.5</v>
      </c>
      <c r="AR18">
        <f t="shared" si="1"/>
        <v>22.4</v>
      </c>
      <c r="AS18">
        <f t="shared" si="1"/>
        <v>31.1</v>
      </c>
      <c r="AT18">
        <f t="shared" si="1"/>
        <v>21.7</v>
      </c>
      <c r="AU18">
        <f t="shared" si="1"/>
        <v>16</v>
      </c>
      <c r="AV18">
        <f t="shared" si="1"/>
        <v>13.7</v>
      </c>
      <c r="AW18">
        <f t="shared" si="1"/>
        <v>18.7</v>
      </c>
      <c r="AX18">
        <f t="shared" si="1"/>
        <v>31.4</v>
      </c>
      <c r="AY18">
        <f t="shared" si="1"/>
        <v>27.1</v>
      </c>
      <c r="AZ18">
        <f t="shared" si="1"/>
        <v>28.2</v>
      </c>
      <c r="BA18">
        <f t="shared" si="1"/>
        <v>26.1</v>
      </c>
      <c r="BB18">
        <f t="shared" si="1"/>
        <v>21.1</v>
      </c>
      <c r="BC18">
        <f t="shared" si="1"/>
        <v>40.6</v>
      </c>
      <c r="BD18">
        <f t="shared" si="1"/>
        <v>62.2</v>
      </c>
      <c r="BE18">
        <f t="shared" si="1"/>
        <v>121.7</v>
      </c>
      <c r="BF18">
        <f t="shared" si="1"/>
        <v>254.9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5</vt:i4>
      </vt:variant>
    </vt:vector>
  </HeadingPairs>
  <TitlesOfParts>
    <vt:vector size="10" baseType="lpstr">
      <vt:lpstr>Data for figure 1</vt:lpstr>
      <vt:lpstr>Construction of aggr. LA 7</vt:lpstr>
      <vt:lpstr>Data for figure 2</vt:lpstr>
      <vt:lpstr>Data for figure 3</vt:lpstr>
      <vt:lpstr>Inflation</vt:lpstr>
      <vt:lpstr>figure 1a</vt:lpstr>
      <vt:lpstr>figure 1b</vt:lpstr>
      <vt:lpstr>figure2</vt:lpstr>
      <vt:lpstr>figure3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Perri, Fabrizio</dc:creator>
  <cp:lastModifiedBy>16125</cp:lastModifiedBy>
  <cp:lastPrinted>2019-01-23T15:37:50Z</cp:lastPrinted>
  <dcterms:created xsi:type="dcterms:W3CDTF">2018-12-21T16:49:20Z</dcterms:created>
  <dcterms:modified xsi:type="dcterms:W3CDTF">2022-02-22T00:52:53Z</dcterms:modified>
</cp:coreProperties>
</file>